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usuario\Documents\2020\PROGRAMAS\1. Programas Autorizados\"/>
    </mc:Choice>
  </mc:AlternateContent>
  <xr:revisionPtr revIDLastSave="0" documentId="13_ncr:1_{F535B330-CF37-4221-AF35-2C6B0A7C85FF}" xr6:coauthVersionLast="45" xr6:coauthVersionMax="45" xr10:uidLastSave="{00000000-0000-0000-0000-000000000000}"/>
  <bookViews>
    <workbookView xWindow="14040" yWindow="30" windowWidth="14775" windowHeight="15465" tabRatio="777" activeTab="2" xr2:uid="{56AE3BEE-5108-43D9-A03B-333048F177D5}"/>
  </bookViews>
  <sheets>
    <sheet name="PORTADA" sheetId="13" r:id="rId1"/>
    <sheet name="MOD 2. PRODIMDF y mods" sheetId="19" r:id="rId2"/>
    <sheet name="FAEISPUM 2020" sheetId="20" r:id="rId3"/>
  </sheets>
  <definedNames>
    <definedName name="_xlnm._FilterDatabase" localSheetId="1" hidden="1">'MOD 2. PRODIMDF y mods'!$B$6:$Y$8</definedName>
    <definedName name="_xlnm.Print_Area" localSheetId="2">'FAEISPUM 2020'!$B$1:$Z$16</definedName>
    <definedName name="_xlnm.Print_Area" localSheetId="1">'MOD 2. PRODIMDF y mods'!$A$1:$Z$53</definedName>
    <definedName name="_xlnm.Print_Area" localSheetId="0">PORTADA!$B$1:$Q$17</definedName>
    <definedName name="Clave_de_Localidad_Equivalente" comment="LOCALIDAD">#REF!</definedName>
    <definedName name="Grado_de_Rezago_Social" comment="REZAGO SOCIAL">#REF!</definedName>
    <definedName name="LOCALIDAD">#REF!</definedName>
    <definedName name="Localidad_Equivalente" comment="LOCALIDAD">#REF!</definedName>
    <definedName name="Población_2010" comment="POBLACIÓN">#REF!</definedName>
    <definedName name="SELECCIÓN" comment="DATOS">#REF!</definedName>
    <definedName name="_xlnm.Print_Titles" localSheetId="1">'MOD 2. PRODIMDF y mods'!$1:$8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Y15" i="20" l="1"/>
  <c r="X15" i="20"/>
  <c r="W15" i="20"/>
  <c r="V15" i="20"/>
  <c r="U15" i="20"/>
  <c r="T15" i="20"/>
  <c r="S15" i="20"/>
  <c r="R14" i="20"/>
  <c r="R13" i="20"/>
  <c r="R12" i="20"/>
  <c r="R11" i="20"/>
  <c r="R10" i="20"/>
  <c r="R15" i="20" s="1"/>
  <c r="R46" i="19"/>
  <c r="V31" i="19" l="1"/>
  <c r="V40" i="19"/>
  <c r="R38" i="19"/>
  <c r="R29" i="19"/>
  <c r="V47" i="19" l="1"/>
  <c r="R44" i="19"/>
  <c r="R45" i="19"/>
  <c r="S47" i="19" l="1"/>
  <c r="T47" i="19"/>
  <c r="U47" i="19"/>
  <c r="W47" i="19"/>
  <c r="X47" i="19"/>
  <c r="Y47" i="19"/>
  <c r="S40" i="19"/>
  <c r="T40" i="19"/>
  <c r="U40" i="19"/>
  <c r="W40" i="19"/>
  <c r="X40" i="19"/>
  <c r="Y40" i="19"/>
  <c r="S31" i="19"/>
  <c r="T31" i="19"/>
  <c r="U31" i="19"/>
  <c r="W31" i="19"/>
  <c r="X31" i="19"/>
  <c r="Y31" i="19"/>
  <c r="R39" i="19"/>
  <c r="R37" i="19"/>
  <c r="R30" i="19"/>
  <c r="R28" i="19"/>
  <c r="R21" i="19"/>
  <c r="R20" i="19"/>
  <c r="R19" i="19"/>
  <c r="R18" i="19"/>
  <c r="R17" i="19"/>
  <c r="R16" i="19"/>
  <c r="S22" i="19"/>
  <c r="T22" i="19"/>
  <c r="U22" i="19"/>
  <c r="V22" i="19"/>
  <c r="W22" i="19"/>
  <c r="X22" i="19"/>
  <c r="Y22" i="19"/>
  <c r="R43" i="19" l="1"/>
  <c r="R47" i="19" s="1"/>
  <c r="V52" i="19"/>
  <c r="R25" i="19"/>
  <c r="R34" i="19"/>
  <c r="R15" i="19"/>
  <c r="R36" i="19"/>
  <c r="R35" i="19"/>
  <c r="R27" i="19"/>
  <c r="R26" i="19"/>
  <c r="R14" i="19"/>
  <c r="R13" i="19"/>
  <c r="R12" i="19"/>
  <c r="R22" i="19" s="1"/>
  <c r="N56" i="19" s="1"/>
  <c r="R40" i="19" l="1"/>
  <c r="R31" i="19"/>
  <c r="N58" i="19" l="1"/>
  <c r="R49" i="19"/>
  <c r="R50" i="19"/>
  <c r="W52" i="19"/>
  <c r="X52" i="19"/>
  <c r="Y52" i="19"/>
  <c r="S52" i="19"/>
  <c r="T52" i="19"/>
  <c r="U52" i="19"/>
  <c r="R51" i="19" l="1"/>
  <c r="R52" i="19" l="1"/>
  <c r="N59" i="19" s="1"/>
  <c r="N60" i="19" s="1"/>
</calcChain>
</file>

<file path=xl/sharedStrings.xml><?xml version="1.0" encoding="utf-8"?>
<sst xmlns="http://schemas.openxmlformats.org/spreadsheetml/2006/main" count="493" uniqueCount="182">
  <si>
    <t>EL AGUACATE</t>
  </si>
  <si>
    <t>HEROICA ZITÁCUARO</t>
  </si>
  <si>
    <t>UNIDAD</t>
  </si>
  <si>
    <t>CANTIDAD</t>
  </si>
  <si>
    <t>NO. DE OBRA</t>
  </si>
  <si>
    <t>UBICACIÓN</t>
  </si>
  <si>
    <t>GRADO DE MARGINACIÓN</t>
  </si>
  <si>
    <t>NOMBRE DE LA OBRA</t>
  </si>
  <si>
    <t>MODALIDAD DE EJECUCIÓN</t>
  </si>
  <si>
    <t>METAS PROGRAMADAS</t>
  </si>
  <si>
    <t>COSTO TOTAL</t>
  </si>
  <si>
    <t>MUNICIPAL DIRECTO</t>
  </si>
  <si>
    <t>ESTATAL</t>
  </si>
  <si>
    <t>FEDERAL</t>
  </si>
  <si>
    <t>FISM-DF</t>
  </si>
  <si>
    <t>CONVENIDO</t>
  </si>
  <si>
    <t>RECURSOS PROGRAMADOS</t>
  </si>
  <si>
    <t>AYUNTAMIENTO CONSTITUCIONAL DE ZITÁCUARO, MICHOACÁN DE OCAMPO</t>
  </si>
  <si>
    <t>LOCALIDAD (INEGI)</t>
  </si>
  <si>
    <t>URB</t>
  </si>
  <si>
    <t>CONTRATO</t>
  </si>
  <si>
    <t>ADMINISTRACIÓN DIRECTA</t>
  </si>
  <si>
    <t>ED</t>
  </si>
  <si>
    <t>OBRA</t>
  </si>
  <si>
    <t>VIV</t>
  </si>
  <si>
    <t>BAJO</t>
  </si>
  <si>
    <t>MUY BAJO</t>
  </si>
  <si>
    <t>NO APLICA</t>
  </si>
  <si>
    <t>APORTACIÓN DE BENEFICIARIOS</t>
  </si>
  <si>
    <t>0001</t>
  </si>
  <si>
    <t>0207</t>
  </si>
  <si>
    <t>CLAVE DE LOCALIDAD</t>
  </si>
  <si>
    <t>RUBRO</t>
  </si>
  <si>
    <t>NÚMERO DE BENEFICIARIOS DIRECTOS</t>
  </si>
  <si>
    <t>DEMARCACIÓN TERRITORIAL (TENENCIA, ENCARGATURA)</t>
  </si>
  <si>
    <t>REHABILITACIÓN DE CAMINO</t>
  </si>
  <si>
    <t>METROS CUADRADOS</t>
  </si>
  <si>
    <t xml:space="preserve"> </t>
  </si>
  <si>
    <t>FORTAMUN- DF</t>
  </si>
  <si>
    <t>FINANCIA-MIENTO</t>
  </si>
  <si>
    <t>-</t>
  </si>
  <si>
    <t>PROGRAMA</t>
  </si>
  <si>
    <t>PROGRAMA DE DESARROLLO INSTITUCIONAL</t>
  </si>
  <si>
    <t>ZITÁCUARO</t>
  </si>
  <si>
    <t>PROGRAMA OPERATIVO ANUAL DEL EJERCICIO 2020</t>
  </si>
  <si>
    <t>AYUNTAMIENTO CONSTITUCIONAL DE ZITÁCUARO, MICHOACÁN</t>
  </si>
  <si>
    <t>SECRETARÍA DE DESARROLLO URBANO Y OBRAS PÚBLICAS</t>
  </si>
  <si>
    <t>MODIFICATORIO 1</t>
  </si>
  <si>
    <t>MEJORAMIENTO DE ÁREA DEPORTIVA</t>
  </si>
  <si>
    <t>HEROICA ZITÁCUARO, COL. MORELOS.</t>
  </si>
  <si>
    <t>EL AGUACATE, EL ABROJO - GRANGENO</t>
  </si>
  <si>
    <t>MODALIDAD DE ADJUDICACIÓN</t>
  </si>
  <si>
    <t>ADJUDICACIÓN DIRECTA</t>
  </si>
  <si>
    <t>PDI</t>
  </si>
  <si>
    <t>PROGRAMA OPERATIVO ANUAL DEL EJERCICIO FISCAL 2020</t>
  </si>
  <si>
    <t>ED-2020-028</t>
  </si>
  <si>
    <t>URB-2020-046</t>
  </si>
  <si>
    <t>URB-2020-078</t>
  </si>
  <si>
    <t>PDI-2020-123</t>
  </si>
  <si>
    <t>PRIORI- DAD</t>
  </si>
  <si>
    <t>CANT. DE OBRAS</t>
  </si>
  <si>
    <t>REHABILITACIÓN DEL MERCADO "SOLIDARIDAD"</t>
  </si>
  <si>
    <t>REHABILITACIÓN DEL MERCADO "BENITO JUAREZ"</t>
  </si>
  <si>
    <t>PDI-2020-140</t>
  </si>
  <si>
    <t>PDI-2020-141</t>
  </si>
  <si>
    <t>PDI-2020-142</t>
  </si>
  <si>
    <t>ADQUISICIÓN DE HARDWARE Y SOFTWARE</t>
  </si>
  <si>
    <t>ADQUISICIÓN DE MOBILIARIO.</t>
  </si>
  <si>
    <t>REHABILITACIÓN Y ACONDICIONAMIENTO DE ESPACIOS PÚBLICOS</t>
  </si>
  <si>
    <t>ADQUISICIÓN</t>
  </si>
  <si>
    <t xml:space="preserve">COMPLEMENTARIA </t>
  </si>
  <si>
    <t>DIRECTA</t>
  </si>
  <si>
    <t>CONSTRUCCIÓN DE DOMO (TECHADO) EN ESCUELA PRIMARIA RURAL "20 DE NOVIEMBRE" CVE. 16DPR1946R</t>
  </si>
  <si>
    <t>TECHADO</t>
  </si>
  <si>
    <t>URB-2020-136</t>
  </si>
  <si>
    <t>URB-2020-137</t>
  </si>
  <si>
    <t>INCIDENCIA</t>
  </si>
  <si>
    <t>ANEXO PROGRAMÁTICO DE OBRAS - MODIFICATORIO 2</t>
  </si>
  <si>
    <t>URB-2020-135</t>
  </si>
  <si>
    <t>SAN AJUAN ZITÁCUARO</t>
  </si>
  <si>
    <t>ZITÁCUARO (PARQUE INDUSTRIAL)</t>
  </si>
  <si>
    <t>PARQUE INDUSTRIAL DE ZITÁCUARO</t>
  </si>
  <si>
    <t>PAVIMENTACIÓN DE CALLE DE ACCESO AL CUARTEL DE LA GUARDIA NACIONAL</t>
  </si>
  <si>
    <t>ADJUDICACION DIRECTA</t>
  </si>
  <si>
    <t>MUNICIPIO DE ZITÁCUARO</t>
  </si>
  <si>
    <t>VIV-2020-148</t>
  </si>
  <si>
    <t>VIVIENDA</t>
  </si>
  <si>
    <t>PROGRAMA DE VIVIENDA DIGNA  (PISO FIRME) EN EL MUNICIPIO DE ZITÁCUARO</t>
  </si>
  <si>
    <t>SECCIÓN A</t>
  </si>
  <si>
    <t>SECCIÓN B</t>
  </si>
  <si>
    <t>A.1. OBRAS O ACCIONES A CANCELAR</t>
  </si>
  <si>
    <t>VIV-2020-050</t>
  </si>
  <si>
    <t>APUTZIO DE JUÁREZ</t>
  </si>
  <si>
    <t>0081</t>
  </si>
  <si>
    <t>LA Y GRIEGA</t>
  </si>
  <si>
    <t>APUTZIO DE JUÁREZ, 4A. MZA.  LA Y GRIEGA</t>
  </si>
  <si>
    <t>AMPLIACIÓN DE RED DE ENERGÍA ELÉCTRICA.</t>
  </si>
  <si>
    <t>METROS LINEALES</t>
  </si>
  <si>
    <t>VIV-2020-051</t>
  </si>
  <si>
    <t>CRESCENCIO MORALES</t>
  </si>
  <si>
    <t>0028</t>
  </si>
  <si>
    <t>EL LINDERO (SEGUNDA MANZANA DE CRESCENCIO MORALES)</t>
  </si>
  <si>
    <t>CRESCENCIO MORALES, 2A. MZA. DEL LINDERO PARAJE EL MOLINO</t>
  </si>
  <si>
    <t>MEDIO</t>
  </si>
  <si>
    <t>VIV-2020-054</t>
  </si>
  <si>
    <t>EL AGUACATE, PARAJE LA VÍA</t>
  </si>
  <si>
    <t xml:space="preserve">AMPLIACIÓN DE RED ELÉCTRICA DE  BAJA TENSIÓN </t>
  </si>
  <si>
    <t>VIV-2020-055</t>
  </si>
  <si>
    <t>EL AGUACATE, PARAJE LA CAMELINA</t>
  </si>
  <si>
    <t>VIV-2020-056</t>
  </si>
  <si>
    <t>EL AGUACATE, FRACC. PEÑARANDA</t>
  </si>
  <si>
    <t>VIV-2020-059</t>
  </si>
  <si>
    <t>PROGRAMA DE ELECTRIFICACIÓN PARA LA VIVIENDA</t>
  </si>
  <si>
    <t>VIV-2020-052</t>
  </si>
  <si>
    <t>CURUNGUEO</t>
  </si>
  <si>
    <t>0015</t>
  </si>
  <si>
    <t>SAN FRANCISCO CURUNGUEO</t>
  </si>
  <si>
    <t>PARAJE EL LLANITO, 1A. MZA. DE CURUNGEO</t>
  </si>
  <si>
    <t>KILÓMETROS</t>
  </si>
  <si>
    <t>VIV-2020-064</t>
  </si>
  <si>
    <t>ZIRÁHUATO DE LOS BERNAL</t>
  </si>
  <si>
    <t>0155</t>
  </si>
  <si>
    <t>LA PRESA (SEGUNDA MANZANA BARRIO DE SANTA CRUZ)</t>
  </si>
  <si>
    <t>ZIRÁHUATO DE LOS BERNAL, LA PRESA.</t>
  </si>
  <si>
    <t>AMPLIACIÓN DE RED DE ENERGÍA ELÉCTRICA, 1A. ETAPA.</t>
  </si>
  <si>
    <t>EL DERRUMBADERO</t>
  </si>
  <si>
    <t xml:space="preserve">TIMBINEO DELOS CONTRERAS, LAS PILAS </t>
  </si>
  <si>
    <t>LAS PILITAS</t>
  </si>
  <si>
    <t>0181</t>
  </si>
  <si>
    <t>TIMBINEO DE LOS  CONTRERAS</t>
  </si>
  <si>
    <t>0184</t>
  </si>
  <si>
    <t>SAN FELIPE LOS ALZATI, EL DERRUMBADERO</t>
  </si>
  <si>
    <t>SAN FELIPE LOS ALZATI</t>
  </si>
  <si>
    <t>VIV-2020-053</t>
  </si>
  <si>
    <t>DONACIANO OJEDA</t>
  </si>
  <si>
    <t>0019</t>
  </si>
  <si>
    <t>DONACIANO OJEDA (PRIMERA Y SEGUNDA MANZANA SAN FRANCISCO)</t>
  </si>
  <si>
    <t>DONACIANO OJEDA 2A. MZA.</t>
  </si>
  <si>
    <t xml:space="preserve">AMPLIACIÓN DE RED DE ENERGÍA ELÉCTRICA </t>
  </si>
  <si>
    <t>OCURIO</t>
  </si>
  <si>
    <t>0039</t>
  </si>
  <si>
    <t xml:space="preserve">TECHUMBRE </t>
  </si>
  <si>
    <t>CONSTRUCCIÓN DE TECHUMBRE EN ÁREA DEPORTIVA EN LA ESCUELA PRIMARIA MOISÉS SAENZ</t>
  </si>
  <si>
    <t>VIV-2020-149</t>
  </si>
  <si>
    <t>VIV-2020-150</t>
  </si>
  <si>
    <t xml:space="preserve"> ED-2020-151</t>
  </si>
  <si>
    <r>
      <rPr>
        <b/>
        <sz val="30"/>
        <rFont val="Arial Black"/>
        <family val="2"/>
      </rPr>
      <t>ANEXO PROGRAMÁTICO DE OBRAS</t>
    </r>
    <r>
      <rPr>
        <b/>
        <sz val="28"/>
        <rFont val="Arial Black"/>
        <family val="2"/>
      </rPr>
      <t xml:space="preserve">  - MODIFICATORIO 2    </t>
    </r>
  </si>
  <si>
    <t>FONDO DE APORTACIONES ESTATALES PARA LA INFRAESTRUCTURA DE LOS SERVICIOS PÚBLICOS MUNICIPALES (FAEISPUM) 2020.</t>
  </si>
  <si>
    <t>FAEISPUM 2020</t>
  </si>
  <si>
    <t>URB-2020-143</t>
  </si>
  <si>
    <t>HEROICA ZITÁCUARO, COL. JOSÉ MA. MORELOS.</t>
  </si>
  <si>
    <t>TERMINACIÓN DE BAÑOS Y VESTIDORES EN EL CAMPO DEPORTIVO "RAFAEL BAEZA".</t>
  </si>
  <si>
    <t>URB-2020-144</t>
  </si>
  <si>
    <t>HEROICA ZITÁCUARO, COL. MIGUEL HIDALGO.</t>
  </si>
  <si>
    <t>TERMINACIÓN DE TECHUMBRE EN CANCHAS DE VOLIBOL DEL CAMPO DEPORTIVO "SALESIANO".</t>
  </si>
  <si>
    <t>URB-2020-145</t>
  </si>
  <si>
    <t>HEROICA ZITÁCUARO, COL. HEROES FERROCARRILEROS.</t>
  </si>
  <si>
    <t>MODERNIZACIÓN DE LA CALLE NORTE DE LOS FERROCARRILEROS DE MÉXICO, ENTRE CALLE GENERAL PUEBLITA NORTE Y RAFAEL LANDÍVAR.</t>
  </si>
  <si>
    <t>LICITACIÓN PÚBLICA NACIONAL</t>
  </si>
  <si>
    <t>AYS-2020-146</t>
  </si>
  <si>
    <t>AYS</t>
  </si>
  <si>
    <t>CONSTRUCCIÓN DE DRENAJE PLUVIAL EN LA CALLE CUAUHTÉMOC ORIENTE Y NORTE DE LOS FERROCARRILEROS DE MÉXICO, ENTRE CALLE RAFAEL LANDÍVAR Y EL COLECTOR BARRANCA DEL DIABLO.</t>
  </si>
  <si>
    <t>URB-2020-147</t>
  </si>
  <si>
    <t>N/A</t>
  </si>
  <si>
    <t>MODERNIZACIÓN DE INFRAESTRUCTURA DEPORTIVA EN EL MUNICIPIO DE ZITÁCUARO</t>
  </si>
  <si>
    <t>CANCHAS DEPORTIVAS</t>
  </si>
  <si>
    <t>SUBTOTAL FAEISPUM 2020</t>
  </si>
  <si>
    <t>B.1. OBRAS O ACCIONES A MODIFICAR</t>
  </si>
  <si>
    <t>SECCIÓN C</t>
  </si>
  <si>
    <t>B.2. OBRAS O ACCIONES MODIFICADAS</t>
  </si>
  <si>
    <t>OBRAS CANCELADAS (A)</t>
  </si>
  <si>
    <t>MODIFICACIONES (B)</t>
  </si>
  <si>
    <t>OBRAS NUEVAS (C)</t>
  </si>
  <si>
    <t>TOTAL   (B+C)</t>
  </si>
  <si>
    <t>C.1. OBRAS O ACCIONES NUEVAS</t>
  </si>
  <si>
    <t xml:space="preserve"> C.2. PROGRAMA DE DESARROLLO INSTITUCIONAL </t>
  </si>
  <si>
    <t>TOTAL A CANCELAR (A.1.)</t>
  </si>
  <si>
    <t>TOTAL A MODIFICAR (B.1.)</t>
  </si>
  <si>
    <t>TOTAL  MODIFICADO (B.2.)</t>
  </si>
  <si>
    <t>SUBTOTAL OBRAS  NUEVAS (C.1.)</t>
  </si>
  <si>
    <t>SUBTOTAL PROGRAMA DE DESARROLLO INSTITUCIONAL (OBRAS Y ACCIONES NUEVAS) (C.2.)</t>
  </si>
  <si>
    <t>APORTACIÓN DE BENEFICIA- 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</si>
</sst>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€&quot;* #,##0.00_-;\-&quot;€&quot;* #,##0.00_-;_-&quot;€&quot;* &quot;-&quot;??_-;_-@_-"/>
    <numFmt numFmtId="165" formatCode="[$-F800]dddd\,\ mmmm\ dd\,\ yyyy"/>
  </numFmts>
  <fonts count="46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6"/>
      <color theme="1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8"/>
      <name val="Calibri"/>
      <family val="2"/>
      <scheme val="minor"/>
    </font>
    <font>
      <b/>
      <sz val="24"/>
      <color theme="1"/>
      <name val="Arial"/>
      <family val="2"/>
    </font>
    <font>
      <b/>
      <sz val="22"/>
      <color theme="1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sz val="2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Arial"/>
      <family val="2"/>
    </font>
    <font>
      <b/>
      <sz val="12"/>
      <name val="Calibri"/>
      <family val="2"/>
      <scheme val="minor"/>
    </font>
    <font>
      <b/>
      <sz val="28"/>
      <name val="GalanoGrotesque-Black"/>
      <family val="3"/>
    </font>
    <font>
      <b/>
      <sz val="24"/>
      <name val="GalanoGrotesque-Black"/>
      <family val="3"/>
    </font>
    <font>
      <sz val="10"/>
      <name val="GalanoGrotesque-Black"/>
      <family val="3"/>
    </font>
    <font>
      <b/>
      <sz val="36"/>
      <name val="GalanoGrotesque-Black"/>
      <family val="3"/>
    </font>
    <font>
      <b/>
      <sz val="42"/>
      <name val="GalanoGrotesque-Black"/>
      <family val="3"/>
    </font>
    <font>
      <sz val="11"/>
      <name val="GalanoGrotesque-Medium"/>
      <family val="3"/>
    </font>
    <font>
      <b/>
      <sz val="36"/>
      <name val="GalanoGrotesque-Bold"/>
      <family val="3"/>
    </font>
    <font>
      <b/>
      <sz val="24"/>
      <name val="Arial"/>
      <family val="2"/>
    </font>
    <font>
      <b/>
      <sz val="28"/>
      <name val="Arial Black"/>
      <family val="2"/>
    </font>
    <font>
      <b/>
      <sz val="26"/>
      <name val="Arial Black"/>
      <family val="2"/>
    </font>
    <font>
      <sz val="10"/>
      <name val="Arial Black"/>
      <family val="2"/>
    </font>
    <font>
      <b/>
      <sz val="48"/>
      <name val="Arial Black"/>
      <family val="2"/>
    </font>
    <font>
      <b/>
      <sz val="30"/>
      <name val="Arial Black"/>
      <family val="2"/>
    </font>
    <font>
      <sz val="11"/>
      <name val="Arial Black"/>
      <family val="2"/>
    </font>
    <font>
      <b/>
      <i/>
      <sz val="12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22"/>
      <name val="Calibri"/>
      <family val="2"/>
      <scheme val="minor"/>
    </font>
    <font>
      <b/>
      <sz val="20"/>
      <color theme="1"/>
      <name val="Arial"/>
      <family val="2"/>
    </font>
    <font>
      <i/>
      <sz val="14"/>
      <name val="Arial Black"/>
      <family val="2"/>
    </font>
    <font>
      <b/>
      <sz val="37"/>
      <name val="Arial Black"/>
      <family val="2"/>
    </font>
    <font>
      <b/>
      <sz val="18"/>
      <color theme="1"/>
      <name val="Arial"/>
      <family val="2"/>
    </font>
    <font>
      <b/>
      <sz val="11"/>
      <color rgb="FFFF0000"/>
      <name val="Arial"/>
      <family val="2"/>
    </font>
    <font>
      <b/>
      <sz val="16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8">
    <xf numFmtId="0" fontId="0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9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9" fillId="0" borderId="0" applyFont="0" applyFill="0" applyBorder="0" applyAlignment="0" applyProtection="0"/>
  </cellStyleXfs>
  <cellXfs count="121">
    <xf numFmtId="0" fontId="0" fillId="0" borderId="0" xfId="0"/>
    <xf numFmtId="0" fontId="5" fillId="0" borderId="0" xfId="0" applyFont="1"/>
    <xf numFmtId="0" fontId="0" fillId="0" borderId="0" xfId="0"/>
    <xf numFmtId="0" fontId="6" fillId="0" borderId="0" xfId="0" applyFont="1" applyFill="1" applyAlignment="1" applyProtection="1">
      <alignment horizontal="center" vertical="center"/>
      <protection hidden="1"/>
    </xf>
    <xf numFmtId="0" fontId="5" fillId="0" borderId="0" xfId="0" applyFont="1" applyFill="1"/>
    <xf numFmtId="0" fontId="17" fillId="0" borderId="0" xfId="0" applyFont="1" applyAlignment="1" applyProtection="1">
      <protection hidden="1"/>
    </xf>
    <xf numFmtId="0" fontId="17" fillId="0" borderId="0" xfId="0" applyFont="1" applyAlignment="1" applyProtection="1">
      <alignment wrapText="1"/>
      <protection hidden="1"/>
    </xf>
    <xf numFmtId="44" fontId="17" fillId="0" borderId="0" xfId="1" applyFont="1" applyAlignment="1" applyProtection="1">
      <protection hidden="1"/>
    </xf>
    <xf numFmtId="0" fontId="15" fillId="0" borderId="0" xfId="0" applyFont="1"/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/>
    </xf>
    <xf numFmtId="6" fontId="0" fillId="0" borderId="0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0" fillId="0" borderId="0" xfId="0" applyFill="1"/>
    <xf numFmtId="0" fontId="20" fillId="0" borderId="1" xfId="0" applyFont="1" applyFill="1" applyBorder="1" applyAlignment="1">
      <alignment horizontal="center" vertical="center" wrapText="1"/>
    </xf>
    <xf numFmtId="2" fontId="17" fillId="0" borderId="0" xfId="0" applyNumberFormat="1" applyFont="1" applyAlignment="1" applyProtection="1">
      <protection hidden="1"/>
    </xf>
    <xf numFmtId="2" fontId="0" fillId="0" borderId="0" xfId="0" applyNumberFormat="1"/>
    <xf numFmtId="2" fontId="20" fillId="0" borderId="1" xfId="0" applyNumberFormat="1" applyFont="1" applyFill="1" applyBorder="1" applyAlignment="1">
      <alignment horizontal="center" vertical="center" wrapText="1"/>
    </xf>
    <xf numFmtId="44" fontId="19" fillId="0" borderId="1" xfId="1" applyFont="1" applyFill="1" applyBorder="1" applyAlignment="1">
      <alignment horizontal="center" vertical="center" wrapText="1"/>
    </xf>
    <xf numFmtId="44" fontId="20" fillId="0" borderId="1" xfId="1" applyFont="1" applyFill="1" applyBorder="1" applyAlignment="1">
      <alignment horizontal="center" vertical="center"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vertical="center"/>
    </xf>
    <xf numFmtId="0" fontId="25" fillId="0" borderId="0" xfId="0" applyFont="1"/>
    <xf numFmtId="0" fontId="27" fillId="0" borderId="0" xfId="0" applyFont="1" applyAlignment="1">
      <alignment wrapText="1"/>
    </xf>
    <xf numFmtId="0" fontId="27" fillId="0" borderId="0" xfId="0" applyFont="1"/>
    <xf numFmtId="0" fontId="26" fillId="0" borderId="0" xfId="0" applyFont="1" applyAlignment="1">
      <alignment wrapText="1"/>
    </xf>
    <xf numFmtId="165" fontId="28" fillId="0" borderId="0" xfId="0" applyNumberFormat="1" applyFont="1" applyAlignment="1">
      <alignment vertical="center"/>
    </xf>
    <xf numFmtId="0" fontId="22" fillId="0" borderId="0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left" vertical="center" wrapText="1"/>
    </xf>
    <xf numFmtId="1" fontId="20" fillId="0" borderId="1" xfId="2" applyNumberFormat="1" applyFont="1" applyFill="1" applyBorder="1" applyAlignment="1" applyProtection="1">
      <alignment horizontal="center" vertical="center" wrapText="1"/>
    </xf>
    <xf numFmtId="0" fontId="20" fillId="0" borderId="1" xfId="0" applyNumberFormat="1" applyFont="1" applyFill="1" applyBorder="1" applyAlignment="1">
      <alignment horizontal="left" vertical="center" wrapText="1"/>
    </xf>
    <xf numFmtId="6" fontId="20" fillId="0" borderId="1" xfId="0" applyNumberFormat="1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Border="1"/>
    <xf numFmtId="1" fontId="0" fillId="0" borderId="0" xfId="2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left" vertical="center" wrapText="1"/>
    </xf>
    <xf numFmtId="0" fontId="31" fillId="0" borderId="0" xfId="0" applyFont="1" applyAlignment="1">
      <alignment wrapText="1"/>
    </xf>
    <xf numFmtId="0" fontId="33" fillId="0" borderId="0" xfId="0" applyFont="1"/>
    <xf numFmtId="165" fontId="36" fillId="0" borderId="0" xfId="0" applyNumberFormat="1" applyFont="1" applyAlignment="1">
      <alignment vertical="center"/>
    </xf>
    <xf numFmtId="0" fontId="22" fillId="0" borderId="1" xfId="0" applyFont="1" applyFill="1" applyBorder="1" applyAlignment="1">
      <alignment horizontal="center" vertical="center" wrapText="1"/>
    </xf>
    <xf numFmtId="44" fontId="16" fillId="3" borderId="1" xfId="1" applyFont="1" applyFill="1" applyBorder="1" applyAlignment="1">
      <alignment horizontal="center" vertical="center" wrapText="1"/>
    </xf>
    <xf numFmtId="0" fontId="14" fillId="4" borderId="0" xfId="0" applyFont="1" applyFill="1" applyBorder="1" applyAlignment="1" applyProtection="1">
      <alignment horizontal="center" vertical="center" wrapText="1"/>
    </xf>
    <xf numFmtId="2" fontId="14" fillId="4" borderId="0" xfId="0" applyNumberFormat="1" applyFont="1" applyFill="1" applyBorder="1" applyAlignment="1" applyProtection="1">
      <alignment horizontal="center" vertical="center" wrapText="1"/>
    </xf>
    <xf numFmtId="0" fontId="14" fillId="4" borderId="0" xfId="1" applyNumberFormat="1" applyFont="1" applyFill="1" applyBorder="1" applyAlignment="1" applyProtection="1">
      <alignment horizontal="center" vertical="center" wrapText="1"/>
    </xf>
    <xf numFmtId="1" fontId="37" fillId="0" borderId="0" xfId="0" applyNumberFormat="1" applyFont="1" applyFill="1" applyBorder="1" applyAlignment="1">
      <alignment horizontal="right" vertical="center"/>
    </xf>
    <xf numFmtId="49" fontId="20" fillId="0" borderId="1" xfId="2" applyNumberFormat="1" applyFont="1" applyFill="1" applyBorder="1" applyAlignment="1" applyProtection="1">
      <alignment horizontal="center" vertical="center" wrapText="1"/>
    </xf>
    <xf numFmtId="0" fontId="38" fillId="0" borderId="0" xfId="0" applyFont="1" applyFill="1" applyBorder="1" applyAlignment="1">
      <alignment horizontal="left" vertical="center"/>
    </xf>
    <xf numFmtId="0" fontId="20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6" fontId="20" fillId="0" borderId="1" xfId="0" applyNumberFormat="1" applyFont="1" applyBorder="1" applyAlignment="1">
      <alignment horizontal="center" vertical="center" wrapText="1"/>
    </xf>
    <xf numFmtId="1" fontId="20" fillId="0" borderId="1" xfId="2" applyNumberFormat="1" applyFont="1" applyFill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/>
    </xf>
    <xf numFmtId="2" fontId="20" fillId="0" borderId="1" xfId="0" applyNumberFormat="1" applyFont="1" applyBorder="1" applyAlignment="1">
      <alignment horizontal="center" vertical="center" wrapText="1"/>
    </xf>
    <xf numFmtId="44" fontId="5" fillId="0" borderId="0" xfId="0" applyNumberFormat="1" applyFont="1"/>
    <xf numFmtId="44" fontId="2" fillId="0" borderId="0" xfId="1" applyFont="1" applyFill="1" applyAlignment="1">
      <alignment horizontal="center" vertical="center" wrapText="1"/>
    </xf>
    <xf numFmtId="44" fontId="2" fillId="0" borderId="0" xfId="0" applyNumberFormat="1" applyFont="1" applyFill="1" applyAlignment="1">
      <alignment horizontal="center" vertical="center" wrapText="1"/>
    </xf>
    <xf numFmtId="44" fontId="5" fillId="0" borderId="0" xfId="0" applyNumberFormat="1" applyFont="1" applyAlignment="1">
      <alignment vertical="center"/>
    </xf>
    <xf numFmtId="44" fontId="5" fillId="0" borderId="0" xfId="0" applyNumberFormat="1" applyFont="1" applyFill="1" applyAlignment="1">
      <alignment vertical="center"/>
    </xf>
    <xf numFmtId="0" fontId="14" fillId="3" borderId="1" xfId="1" applyNumberFormat="1" applyFont="1" applyFill="1" applyBorder="1" applyAlignment="1" applyProtection="1">
      <alignment horizontal="center" vertical="center" wrapText="1"/>
    </xf>
    <xf numFmtId="0" fontId="14" fillId="3" borderId="13" xfId="1" applyNumberFormat="1" applyFont="1" applyFill="1" applyBorder="1" applyAlignment="1" applyProtection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 applyProtection="1">
      <alignment horizontal="center" vertical="center"/>
      <protection hidden="1"/>
    </xf>
    <xf numFmtId="0" fontId="17" fillId="0" borderId="0" xfId="0" applyFont="1" applyProtection="1">
      <protection hidden="1"/>
    </xf>
    <xf numFmtId="2" fontId="17" fillId="0" borderId="0" xfId="0" applyNumberFormat="1" applyFont="1" applyProtection="1">
      <protection hidden="1"/>
    </xf>
    <xf numFmtId="0" fontId="44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6" fontId="0" fillId="0" borderId="0" xfId="0" applyNumberForma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1" fontId="37" fillId="0" borderId="0" xfId="0" applyNumberFormat="1" applyFont="1" applyAlignment="1">
      <alignment horizontal="right" vertical="center"/>
    </xf>
    <xf numFmtId="17" fontId="0" fillId="0" borderId="0" xfId="0" applyNumberFormat="1" applyAlignment="1">
      <alignment horizontal="center"/>
    </xf>
    <xf numFmtId="44" fontId="0" fillId="0" borderId="0" xfId="0" applyNumberFormat="1"/>
    <xf numFmtId="0" fontId="13" fillId="4" borderId="17" xfId="0" applyFont="1" applyFill="1" applyBorder="1" applyAlignment="1">
      <alignment horizontal="left" vertical="center"/>
    </xf>
    <xf numFmtId="0" fontId="14" fillId="4" borderId="18" xfId="0" applyFont="1" applyFill="1" applyBorder="1" applyAlignment="1">
      <alignment horizontal="center" vertical="center" wrapText="1"/>
    </xf>
    <xf numFmtId="2" fontId="14" fillId="4" borderId="18" xfId="0" applyNumberFormat="1" applyFont="1" applyFill="1" applyBorder="1" applyAlignment="1">
      <alignment horizontal="center" vertical="center" wrapText="1"/>
    </xf>
    <xf numFmtId="0" fontId="14" fillId="4" borderId="18" xfId="1" applyNumberFormat="1" applyFont="1" applyFill="1" applyBorder="1" applyAlignment="1" applyProtection="1">
      <alignment horizontal="center" vertical="center" wrapText="1"/>
    </xf>
    <xf numFmtId="0" fontId="14" fillId="4" borderId="19" xfId="1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right"/>
    </xf>
    <xf numFmtId="0" fontId="45" fillId="4" borderId="0" xfId="0" applyFont="1" applyFill="1" applyBorder="1" applyAlignment="1" applyProtection="1">
      <alignment horizontal="left" vertical="center"/>
    </xf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left" wrapText="1"/>
    </xf>
    <xf numFmtId="0" fontId="32" fillId="0" borderId="0" xfId="0" applyFont="1" applyAlignment="1">
      <alignment horizontal="left" vertical="top" wrapText="1"/>
    </xf>
    <xf numFmtId="0" fontId="42" fillId="0" borderId="0" xfId="0" applyFont="1" applyAlignment="1">
      <alignment horizontal="left" wrapText="1"/>
    </xf>
    <xf numFmtId="0" fontId="34" fillId="0" borderId="0" xfId="0" applyFont="1" applyAlignment="1">
      <alignment horizontal="left" vertical="center" wrapText="1"/>
    </xf>
    <xf numFmtId="165" fontId="41" fillId="0" borderId="0" xfId="0" applyNumberFormat="1" applyFont="1" applyAlignment="1">
      <alignment horizontal="left" vertical="center"/>
    </xf>
    <xf numFmtId="0" fontId="29" fillId="0" borderId="0" xfId="0" applyFont="1" applyAlignment="1">
      <alignment horizontal="center"/>
    </xf>
    <xf numFmtId="0" fontId="39" fillId="2" borderId="2" xfId="0" applyFont="1" applyFill="1" applyBorder="1" applyAlignment="1">
      <alignment horizontal="center" vertical="center" wrapText="1"/>
    </xf>
    <xf numFmtId="0" fontId="39" fillId="2" borderId="3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 wrapText="1"/>
    </xf>
    <xf numFmtId="0" fontId="14" fillId="3" borderId="7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 applyProtection="1">
      <alignment horizontal="center" vertical="center" wrapText="1"/>
    </xf>
    <xf numFmtId="0" fontId="14" fillId="3" borderId="13" xfId="0" applyFont="1" applyFill="1" applyBorder="1" applyAlignment="1" applyProtection="1">
      <alignment horizontal="center" vertical="center" wrapText="1"/>
    </xf>
    <xf numFmtId="0" fontId="40" fillId="0" borderId="0" xfId="0" applyFont="1" applyBorder="1" applyAlignment="1" applyProtection="1">
      <alignment horizontal="center" vertical="center"/>
      <protection hidden="1"/>
    </xf>
    <xf numFmtId="0" fontId="14" fillId="3" borderId="1" xfId="1" applyNumberFormat="1" applyFont="1" applyFill="1" applyBorder="1" applyAlignment="1" applyProtection="1">
      <alignment horizontal="center" vertical="center" wrapText="1"/>
    </xf>
    <xf numFmtId="0" fontId="14" fillId="3" borderId="13" xfId="1" applyNumberFormat="1" applyFont="1" applyFill="1" applyBorder="1" applyAlignment="1" applyProtection="1">
      <alignment horizontal="center" vertical="center" wrapText="1"/>
    </xf>
    <xf numFmtId="0" fontId="14" fillId="3" borderId="11" xfId="1" applyNumberFormat="1" applyFont="1" applyFill="1" applyBorder="1" applyAlignment="1" applyProtection="1">
      <alignment horizontal="center" vertical="center" wrapText="1"/>
    </xf>
    <xf numFmtId="0" fontId="14" fillId="3" borderId="15" xfId="1" applyNumberFormat="1" applyFont="1" applyFill="1" applyBorder="1" applyAlignment="1" applyProtection="1">
      <alignment horizontal="center" vertical="center" wrapText="1"/>
    </xf>
    <xf numFmtId="0" fontId="14" fillId="3" borderId="7" xfId="1" applyNumberFormat="1" applyFont="1" applyFill="1" applyBorder="1" applyAlignment="1" applyProtection="1">
      <alignment horizontal="center" vertical="center" wrapText="1"/>
    </xf>
    <xf numFmtId="0" fontId="14" fillId="3" borderId="9" xfId="1" applyNumberFormat="1" applyFont="1" applyFill="1" applyBorder="1" applyAlignment="1" applyProtection="1">
      <alignment horizontal="center" vertical="center" wrapText="1"/>
    </xf>
    <xf numFmtId="0" fontId="14" fillId="3" borderId="8" xfId="0" applyFont="1" applyFill="1" applyBorder="1" applyAlignment="1" applyProtection="1">
      <alignment horizontal="center" vertical="center" wrapText="1"/>
    </xf>
    <xf numFmtId="0" fontId="14" fillId="3" borderId="5" xfId="0" applyFont="1" applyFill="1" applyBorder="1" applyAlignment="1" applyProtection="1">
      <alignment horizontal="center" vertical="center" wrapText="1"/>
    </xf>
    <xf numFmtId="0" fontId="14" fillId="3" borderId="14" xfId="0" applyFont="1" applyFill="1" applyBorder="1" applyAlignment="1" applyProtection="1">
      <alignment horizontal="center" vertical="center" wrapText="1"/>
    </xf>
    <xf numFmtId="0" fontId="1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 applyProtection="1">
      <alignment horizontal="center" vertical="center" wrapText="1"/>
    </xf>
    <xf numFmtId="2" fontId="14" fillId="3" borderId="13" xfId="0" applyNumberFormat="1" applyFont="1" applyFill="1" applyBorder="1" applyAlignment="1" applyProtection="1">
      <alignment horizontal="center" vertical="center" wrapText="1"/>
    </xf>
    <xf numFmtId="0" fontId="14" fillId="3" borderId="6" xfId="0" applyFont="1" applyFill="1" applyBorder="1" applyAlignment="1" applyProtection="1">
      <alignment horizontal="center" vertical="center" wrapText="1"/>
    </xf>
    <xf numFmtId="0" fontId="14" fillId="3" borderId="10" xfId="0" applyFont="1" applyFill="1" applyBorder="1" applyAlignment="1" applyProtection="1">
      <alignment horizontal="center" vertical="center" wrapText="1"/>
    </xf>
    <xf numFmtId="0" fontId="14" fillId="3" borderId="12" xfId="0" applyFont="1" applyFill="1" applyBorder="1" applyAlignment="1" applyProtection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43" fillId="0" borderId="16" xfId="0" applyFont="1" applyBorder="1" applyAlignment="1" applyProtection="1">
      <alignment horizontal="center" vertical="center"/>
      <protection hidden="1"/>
    </xf>
    <xf numFmtId="2" fontId="14" fillId="3" borderId="1" xfId="0" applyNumberFormat="1" applyFont="1" applyFill="1" applyBorder="1" applyAlignment="1">
      <alignment horizontal="center" vertical="center" wrapText="1"/>
    </xf>
  </cellXfs>
  <cellStyles count="38">
    <cellStyle name="Euro" xfId="4" xr:uid="{00000000-0005-0000-0000-000000000000}"/>
    <cellStyle name="Millares" xfId="2" builtinId="3"/>
    <cellStyle name="Millares 2" xfId="11" xr:uid="{00000000-0005-0000-0000-000003000000}"/>
    <cellStyle name="Millares 2 2" xfId="36" xr:uid="{00000000-0005-0000-0000-000004000000}"/>
    <cellStyle name="Millares 2 3" xfId="30" xr:uid="{00000000-0005-0000-0000-000005000000}"/>
    <cellStyle name="Millares 3" xfId="7" xr:uid="{00000000-0005-0000-0000-000006000000}"/>
    <cellStyle name="Millares 3 2" xfId="35" xr:uid="{00000000-0005-0000-0000-000007000000}"/>
    <cellStyle name="Millares 3 3" xfId="29" xr:uid="{00000000-0005-0000-0000-000008000000}"/>
    <cellStyle name="Millares 4" xfId="33" xr:uid="{00000000-0005-0000-0000-000009000000}"/>
    <cellStyle name="Millares 5" xfId="27" xr:uid="{00000000-0005-0000-0000-00000A000000}"/>
    <cellStyle name="Moneda" xfId="1" builtinId="4"/>
    <cellStyle name="Moneda 2" xfId="25" xr:uid="{00000000-0005-0000-0000-00000C000000}"/>
    <cellStyle name="Moneda 2 2" xfId="37" xr:uid="{00000000-0005-0000-0000-00000D000000}"/>
    <cellStyle name="Moneda 2 3" xfId="31" xr:uid="{00000000-0005-0000-0000-00000E000000}"/>
    <cellStyle name="Moneda 3" xfId="5" xr:uid="{00000000-0005-0000-0000-00000F000000}"/>
    <cellStyle name="Moneda 3 2" xfId="34" xr:uid="{00000000-0005-0000-0000-000010000000}"/>
    <cellStyle name="Moneda 3 3" xfId="28" xr:uid="{00000000-0005-0000-0000-000011000000}"/>
    <cellStyle name="Moneda 4" xfId="32" xr:uid="{00000000-0005-0000-0000-000012000000}"/>
    <cellStyle name="Moneda 5" xfId="26" xr:uid="{00000000-0005-0000-0000-000013000000}"/>
    <cellStyle name="Normal" xfId="0" builtinId="0"/>
    <cellStyle name="Normal 2" xfId="6" xr:uid="{00000000-0005-0000-0000-000015000000}"/>
    <cellStyle name="Normal 2 101" xfId="12" xr:uid="{00000000-0005-0000-0000-000016000000}"/>
    <cellStyle name="Normal 2 102" xfId="13" xr:uid="{00000000-0005-0000-0000-000017000000}"/>
    <cellStyle name="Normal 2 103" xfId="14" xr:uid="{00000000-0005-0000-0000-000018000000}"/>
    <cellStyle name="Normal 2 104" xfId="15" xr:uid="{00000000-0005-0000-0000-000019000000}"/>
    <cellStyle name="Normal 2 105" xfId="16" xr:uid="{00000000-0005-0000-0000-00001A000000}"/>
    <cellStyle name="Normal 2 106" xfId="17" xr:uid="{00000000-0005-0000-0000-00001B000000}"/>
    <cellStyle name="Normal 2 107" xfId="18" xr:uid="{00000000-0005-0000-0000-00001C000000}"/>
    <cellStyle name="Normal 2 108" xfId="19" xr:uid="{00000000-0005-0000-0000-00001D000000}"/>
    <cellStyle name="Normal 2 109" xfId="20" xr:uid="{00000000-0005-0000-0000-00001E000000}"/>
    <cellStyle name="Normal 2 110" xfId="21" xr:uid="{00000000-0005-0000-0000-00001F000000}"/>
    <cellStyle name="Normal 2 111" xfId="22" xr:uid="{00000000-0005-0000-0000-000020000000}"/>
    <cellStyle name="Normal 2 2" xfId="23" xr:uid="{00000000-0005-0000-0000-000021000000}"/>
    <cellStyle name="Normal 2 3" xfId="10" xr:uid="{00000000-0005-0000-0000-000022000000}"/>
    <cellStyle name="Normal 3" xfId="24" xr:uid="{00000000-0005-0000-0000-000023000000}"/>
    <cellStyle name="Normal 4" xfId="9" xr:uid="{00000000-0005-0000-0000-000024000000}"/>
    <cellStyle name="Normal 5" xfId="3" xr:uid="{00000000-0005-0000-0000-000025000000}"/>
    <cellStyle name="Porcentaje 2" xfId="8" xr:uid="{00000000-0005-0000-0000-000027000000}"/>
  </cellStyles>
  <dxfs count="0"/>
  <tableStyles count="0" defaultTableStyle="TableStyleMedium2" defaultPivotStyle="PivotStyleLight16"/>
  <colors>
    <mruColors>
      <color rgb="FF66FFFF"/>
      <color rgb="FF00FF99"/>
      <color rgb="FFCCFF33"/>
      <color rgb="FF66FF33"/>
      <color rgb="FFFF0066"/>
      <color rgb="FFCCFF66"/>
      <color rgb="FF00FFFF"/>
      <color rgb="FFFF99FF"/>
      <color rgb="FFCC99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1093512</xdr:colOff>
      <xdr:row>0</xdr:row>
      <xdr:rowOff>128985</xdr:rowOff>
    </xdr:from>
    <xdr:to>
      <xdr:col>16</xdr:col>
      <xdr:colOff>785523</xdr:colOff>
      <xdr:row>16</xdr:row>
      <xdr:rowOff>131318</xdr:rowOff>
    </xdr:to>
    <xdr:pic>
      <xdr:nvPicPr>
        <xdr:cNvPr id="2" name="Imagen 7" descr="C:\Users\Jairo\Pictures\logos\cintillo-institucional-2.jpg">
          <a:extLst>
            <a:ext uri="{FF2B5EF4-FFF2-40B4-BE49-F238E27FC236}">
              <a16:creationId xmlns:a16="http://schemas.microsoft.com/office/drawing/2014/main" id="{359F9D5F-8BCB-4298-8891-B2D742A27D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duotone>
            <a:schemeClr val="bg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artisticFilmGrain trans="41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80116" t="-510" b="50000"/>
        <a:stretch/>
      </xdr:blipFill>
      <xdr:spPr bwMode="auto">
        <a:xfrm rot="5400000">
          <a:off x="9570382" y="3221021"/>
          <a:ext cx="9021317" cy="28372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660797</xdr:colOff>
      <xdr:row>1</xdr:row>
      <xdr:rowOff>396410</xdr:rowOff>
    </xdr:from>
    <xdr:to>
      <xdr:col>15</xdr:col>
      <xdr:colOff>803673</xdr:colOff>
      <xdr:row>3</xdr:row>
      <xdr:rowOff>743873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F2F1131-B488-42C6-B7FC-6644B2612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708063" y="594848"/>
          <a:ext cx="976313" cy="1438869"/>
        </a:xfrm>
        <a:prstGeom prst="rect">
          <a:avLst/>
        </a:prstGeom>
      </xdr:spPr>
    </xdr:pic>
    <xdr:clientData/>
  </xdr:twoCellAnchor>
  <xdr:twoCellAnchor editAs="oneCell">
    <xdr:from>
      <xdr:col>14</xdr:col>
      <xdr:colOff>262476</xdr:colOff>
      <xdr:row>11</xdr:row>
      <xdr:rowOff>201615</xdr:rowOff>
    </xdr:from>
    <xdr:to>
      <xdr:col>16</xdr:col>
      <xdr:colOff>130969</xdr:colOff>
      <xdr:row>15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D1FF6D7-2FE8-4227-82DE-02974BD28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09742" y="7970443"/>
          <a:ext cx="1535368" cy="8501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0C61F-45E3-44C2-98BB-C00978C8B7C8}">
  <dimension ref="B2:T25"/>
  <sheetViews>
    <sheetView view="pageBreakPreview" zoomScale="50" zoomScaleNormal="60" zoomScaleSheetLayoutView="50" workbookViewId="0">
      <selection activeCell="B13" sqref="B13:T13"/>
    </sheetView>
  </sheetViews>
  <sheetFormatPr baseColWidth="10" defaultRowHeight="15.75"/>
  <cols>
    <col min="1" max="10" width="11" style="2"/>
    <col min="11" max="11" width="20.625" style="2" bestFit="1" customWidth="1"/>
    <col min="12" max="13" width="11" style="2"/>
    <col min="14" max="14" width="19.375" style="2" customWidth="1"/>
    <col min="15" max="17" width="11" style="2"/>
    <col min="18" max="18" width="10.125" style="2" customWidth="1"/>
    <col min="19" max="19" width="11.125" style="2" customWidth="1"/>
    <col min="20" max="266" width="11" style="2"/>
    <col min="267" max="267" width="20.625" style="2" bestFit="1" customWidth="1"/>
    <col min="268" max="273" width="11" style="2"/>
    <col min="274" max="274" width="10.125" style="2" customWidth="1"/>
    <col min="275" max="275" width="11.125" style="2" customWidth="1"/>
    <col min="276" max="522" width="11" style="2"/>
    <col min="523" max="523" width="20.625" style="2" bestFit="1" customWidth="1"/>
    <col min="524" max="529" width="11" style="2"/>
    <col min="530" max="530" width="10.125" style="2" customWidth="1"/>
    <col min="531" max="531" width="11.125" style="2" customWidth="1"/>
    <col min="532" max="778" width="11" style="2"/>
    <col min="779" max="779" width="20.625" style="2" bestFit="1" customWidth="1"/>
    <col min="780" max="785" width="11" style="2"/>
    <col min="786" max="786" width="10.125" style="2" customWidth="1"/>
    <col min="787" max="787" width="11.125" style="2" customWidth="1"/>
    <col min="788" max="1034" width="11" style="2"/>
    <col min="1035" max="1035" width="20.625" style="2" bestFit="1" customWidth="1"/>
    <col min="1036" max="1041" width="11" style="2"/>
    <col min="1042" max="1042" width="10.125" style="2" customWidth="1"/>
    <col min="1043" max="1043" width="11.125" style="2" customWidth="1"/>
    <col min="1044" max="1290" width="11" style="2"/>
    <col min="1291" max="1291" width="20.625" style="2" bestFit="1" customWidth="1"/>
    <col min="1292" max="1297" width="11" style="2"/>
    <col min="1298" max="1298" width="10.125" style="2" customWidth="1"/>
    <col min="1299" max="1299" width="11.125" style="2" customWidth="1"/>
    <col min="1300" max="1546" width="11" style="2"/>
    <col min="1547" max="1547" width="20.625" style="2" bestFit="1" customWidth="1"/>
    <col min="1548" max="1553" width="11" style="2"/>
    <col min="1554" max="1554" width="10.125" style="2" customWidth="1"/>
    <col min="1555" max="1555" width="11.125" style="2" customWidth="1"/>
    <col min="1556" max="1802" width="11" style="2"/>
    <col min="1803" max="1803" width="20.625" style="2" bestFit="1" customWidth="1"/>
    <col min="1804" max="1809" width="11" style="2"/>
    <col min="1810" max="1810" width="10.125" style="2" customWidth="1"/>
    <col min="1811" max="1811" width="11.125" style="2" customWidth="1"/>
    <col min="1812" max="2058" width="11" style="2"/>
    <col min="2059" max="2059" width="20.625" style="2" bestFit="1" customWidth="1"/>
    <col min="2060" max="2065" width="11" style="2"/>
    <col min="2066" max="2066" width="10.125" style="2" customWidth="1"/>
    <col min="2067" max="2067" width="11.125" style="2" customWidth="1"/>
    <col min="2068" max="2314" width="11" style="2"/>
    <col min="2315" max="2315" width="20.625" style="2" bestFit="1" customWidth="1"/>
    <col min="2316" max="2321" width="11" style="2"/>
    <col min="2322" max="2322" width="10.125" style="2" customWidth="1"/>
    <col min="2323" max="2323" width="11.125" style="2" customWidth="1"/>
    <col min="2324" max="2570" width="11" style="2"/>
    <col min="2571" max="2571" width="20.625" style="2" bestFit="1" customWidth="1"/>
    <col min="2572" max="2577" width="11" style="2"/>
    <col min="2578" max="2578" width="10.125" style="2" customWidth="1"/>
    <col min="2579" max="2579" width="11.125" style="2" customWidth="1"/>
    <col min="2580" max="2826" width="11" style="2"/>
    <col min="2827" max="2827" width="20.625" style="2" bestFit="1" customWidth="1"/>
    <col min="2828" max="2833" width="11" style="2"/>
    <col min="2834" max="2834" width="10.125" style="2" customWidth="1"/>
    <col min="2835" max="2835" width="11.125" style="2" customWidth="1"/>
    <col min="2836" max="3082" width="11" style="2"/>
    <col min="3083" max="3083" width="20.625" style="2" bestFit="1" customWidth="1"/>
    <col min="3084" max="3089" width="11" style="2"/>
    <col min="3090" max="3090" width="10.125" style="2" customWidth="1"/>
    <col min="3091" max="3091" width="11.125" style="2" customWidth="1"/>
    <col min="3092" max="3338" width="11" style="2"/>
    <col min="3339" max="3339" width="20.625" style="2" bestFit="1" customWidth="1"/>
    <col min="3340" max="3345" width="11" style="2"/>
    <col min="3346" max="3346" width="10.125" style="2" customWidth="1"/>
    <col min="3347" max="3347" width="11.125" style="2" customWidth="1"/>
    <col min="3348" max="3594" width="11" style="2"/>
    <col min="3595" max="3595" width="20.625" style="2" bestFit="1" customWidth="1"/>
    <col min="3596" max="3601" width="11" style="2"/>
    <col min="3602" max="3602" width="10.125" style="2" customWidth="1"/>
    <col min="3603" max="3603" width="11.125" style="2" customWidth="1"/>
    <col min="3604" max="3850" width="11" style="2"/>
    <col min="3851" max="3851" width="20.625" style="2" bestFit="1" customWidth="1"/>
    <col min="3852" max="3857" width="11" style="2"/>
    <col min="3858" max="3858" width="10.125" style="2" customWidth="1"/>
    <col min="3859" max="3859" width="11.125" style="2" customWidth="1"/>
    <col min="3860" max="4106" width="11" style="2"/>
    <col min="4107" max="4107" width="20.625" style="2" bestFit="1" customWidth="1"/>
    <col min="4108" max="4113" width="11" style="2"/>
    <col min="4114" max="4114" width="10.125" style="2" customWidth="1"/>
    <col min="4115" max="4115" width="11.125" style="2" customWidth="1"/>
    <col min="4116" max="4362" width="11" style="2"/>
    <col min="4363" max="4363" width="20.625" style="2" bestFit="1" customWidth="1"/>
    <col min="4364" max="4369" width="11" style="2"/>
    <col min="4370" max="4370" width="10.125" style="2" customWidth="1"/>
    <col min="4371" max="4371" width="11.125" style="2" customWidth="1"/>
    <col min="4372" max="4618" width="11" style="2"/>
    <col min="4619" max="4619" width="20.625" style="2" bestFit="1" customWidth="1"/>
    <col min="4620" max="4625" width="11" style="2"/>
    <col min="4626" max="4626" width="10.125" style="2" customWidth="1"/>
    <col min="4627" max="4627" width="11.125" style="2" customWidth="1"/>
    <col min="4628" max="4874" width="11" style="2"/>
    <col min="4875" max="4875" width="20.625" style="2" bestFit="1" customWidth="1"/>
    <col min="4876" max="4881" width="11" style="2"/>
    <col min="4882" max="4882" width="10.125" style="2" customWidth="1"/>
    <col min="4883" max="4883" width="11.125" style="2" customWidth="1"/>
    <col min="4884" max="5130" width="11" style="2"/>
    <col min="5131" max="5131" width="20.625" style="2" bestFit="1" customWidth="1"/>
    <col min="5132" max="5137" width="11" style="2"/>
    <col min="5138" max="5138" width="10.125" style="2" customWidth="1"/>
    <col min="5139" max="5139" width="11.125" style="2" customWidth="1"/>
    <col min="5140" max="5386" width="11" style="2"/>
    <col min="5387" max="5387" width="20.625" style="2" bestFit="1" customWidth="1"/>
    <col min="5388" max="5393" width="11" style="2"/>
    <col min="5394" max="5394" width="10.125" style="2" customWidth="1"/>
    <col min="5395" max="5395" width="11.125" style="2" customWidth="1"/>
    <col min="5396" max="5642" width="11" style="2"/>
    <col min="5643" max="5643" width="20.625" style="2" bestFit="1" customWidth="1"/>
    <col min="5644" max="5649" width="11" style="2"/>
    <col min="5650" max="5650" width="10.125" style="2" customWidth="1"/>
    <col min="5651" max="5651" width="11.125" style="2" customWidth="1"/>
    <col min="5652" max="5898" width="11" style="2"/>
    <col min="5899" max="5899" width="20.625" style="2" bestFit="1" customWidth="1"/>
    <col min="5900" max="5905" width="11" style="2"/>
    <col min="5906" max="5906" width="10.125" style="2" customWidth="1"/>
    <col min="5907" max="5907" width="11.125" style="2" customWidth="1"/>
    <col min="5908" max="6154" width="11" style="2"/>
    <col min="6155" max="6155" width="20.625" style="2" bestFit="1" customWidth="1"/>
    <col min="6156" max="6161" width="11" style="2"/>
    <col min="6162" max="6162" width="10.125" style="2" customWidth="1"/>
    <col min="6163" max="6163" width="11.125" style="2" customWidth="1"/>
    <col min="6164" max="6410" width="11" style="2"/>
    <col min="6411" max="6411" width="20.625" style="2" bestFit="1" customWidth="1"/>
    <col min="6412" max="6417" width="11" style="2"/>
    <col min="6418" max="6418" width="10.125" style="2" customWidth="1"/>
    <col min="6419" max="6419" width="11.125" style="2" customWidth="1"/>
    <col min="6420" max="6666" width="11" style="2"/>
    <col min="6667" max="6667" width="20.625" style="2" bestFit="1" customWidth="1"/>
    <col min="6668" max="6673" width="11" style="2"/>
    <col min="6674" max="6674" width="10.125" style="2" customWidth="1"/>
    <col min="6675" max="6675" width="11.125" style="2" customWidth="1"/>
    <col min="6676" max="6922" width="11" style="2"/>
    <col min="6923" max="6923" width="20.625" style="2" bestFit="1" customWidth="1"/>
    <col min="6924" max="6929" width="11" style="2"/>
    <col min="6930" max="6930" width="10.125" style="2" customWidth="1"/>
    <col min="6931" max="6931" width="11.125" style="2" customWidth="1"/>
    <col min="6932" max="7178" width="11" style="2"/>
    <col min="7179" max="7179" width="20.625" style="2" bestFit="1" customWidth="1"/>
    <col min="7180" max="7185" width="11" style="2"/>
    <col min="7186" max="7186" width="10.125" style="2" customWidth="1"/>
    <col min="7187" max="7187" width="11.125" style="2" customWidth="1"/>
    <col min="7188" max="7434" width="11" style="2"/>
    <col min="7435" max="7435" width="20.625" style="2" bestFit="1" customWidth="1"/>
    <col min="7436" max="7441" width="11" style="2"/>
    <col min="7442" max="7442" width="10.125" style="2" customWidth="1"/>
    <col min="7443" max="7443" width="11.125" style="2" customWidth="1"/>
    <col min="7444" max="7690" width="11" style="2"/>
    <col min="7691" max="7691" width="20.625" style="2" bestFit="1" customWidth="1"/>
    <col min="7692" max="7697" width="11" style="2"/>
    <col min="7698" max="7698" width="10.125" style="2" customWidth="1"/>
    <col min="7699" max="7699" width="11.125" style="2" customWidth="1"/>
    <col min="7700" max="7946" width="11" style="2"/>
    <col min="7947" max="7947" width="20.625" style="2" bestFit="1" customWidth="1"/>
    <col min="7948" max="7953" width="11" style="2"/>
    <col min="7954" max="7954" width="10.125" style="2" customWidth="1"/>
    <col min="7955" max="7955" width="11.125" style="2" customWidth="1"/>
    <col min="7956" max="8202" width="11" style="2"/>
    <col min="8203" max="8203" width="20.625" style="2" bestFit="1" customWidth="1"/>
    <col min="8204" max="8209" width="11" style="2"/>
    <col min="8210" max="8210" width="10.125" style="2" customWidth="1"/>
    <col min="8211" max="8211" width="11.125" style="2" customWidth="1"/>
    <col min="8212" max="8458" width="11" style="2"/>
    <col min="8459" max="8459" width="20.625" style="2" bestFit="1" customWidth="1"/>
    <col min="8460" max="8465" width="11" style="2"/>
    <col min="8466" max="8466" width="10.125" style="2" customWidth="1"/>
    <col min="8467" max="8467" width="11.125" style="2" customWidth="1"/>
    <col min="8468" max="8714" width="11" style="2"/>
    <col min="8715" max="8715" width="20.625" style="2" bestFit="1" customWidth="1"/>
    <col min="8716" max="8721" width="11" style="2"/>
    <col min="8722" max="8722" width="10.125" style="2" customWidth="1"/>
    <col min="8723" max="8723" width="11.125" style="2" customWidth="1"/>
    <col min="8724" max="8970" width="11" style="2"/>
    <col min="8971" max="8971" width="20.625" style="2" bestFit="1" customWidth="1"/>
    <col min="8972" max="8977" width="11" style="2"/>
    <col min="8978" max="8978" width="10.125" style="2" customWidth="1"/>
    <col min="8979" max="8979" width="11.125" style="2" customWidth="1"/>
    <col min="8980" max="9226" width="11" style="2"/>
    <col min="9227" max="9227" width="20.625" style="2" bestFit="1" customWidth="1"/>
    <col min="9228" max="9233" width="11" style="2"/>
    <col min="9234" max="9234" width="10.125" style="2" customWidth="1"/>
    <col min="9235" max="9235" width="11.125" style="2" customWidth="1"/>
    <col min="9236" max="9482" width="11" style="2"/>
    <col min="9483" max="9483" width="20.625" style="2" bestFit="1" customWidth="1"/>
    <col min="9484" max="9489" width="11" style="2"/>
    <col min="9490" max="9490" width="10.125" style="2" customWidth="1"/>
    <col min="9491" max="9491" width="11.125" style="2" customWidth="1"/>
    <col min="9492" max="9738" width="11" style="2"/>
    <col min="9739" max="9739" width="20.625" style="2" bestFit="1" customWidth="1"/>
    <col min="9740" max="9745" width="11" style="2"/>
    <col min="9746" max="9746" width="10.125" style="2" customWidth="1"/>
    <col min="9747" max="9747" width="11.125" style="2" customWidth="1"/>
    <col min="9748" max="9994" width="11" style="2"/>
    <col min="9995" max="9995" width="20.625" style="2" bestFit="1" customWidth="1"/>
    <col min="9996" max="10001" width="11" style="2"/>
    <col min="10002" max="10002" width="10.125" style="2" customWidth="1"/>
    <col min="10003" max="10003" width="11.125" style="2" customWidth="1"/>
    <col min="10004" max="10250" width="11" style="2"/>
    <col min="10251" max="10251" width="20.625" style="2" bestFit="1" customWidth="1"/>
    <col min="10252" max="10257" width="11" style="2"/>
    <col min="10258" max="10258" width="10.125" style="2" customWidth="1"/>
    <col min="10259" max="10259" width="11.125" style="2" customWidth="1"/>
    <col min="10260" max="10506" width="11" style="2"/>
    <col min="10507" max="10507" width="20.625" style="2" bestFit="1" customWidth="1"/>
    <col min="10508" max="10513" width="11" style="2"/>
    <col min="10514" max="10514" width="10.125" style="2" customWidth="1"/>
    <col min="10515" max="10515" width="11.125" style="2" customWidth="1"/>
    <col min="10516" max="10762" width="11" style="2"/>
    <col min="10763" max="10763" width="20.625" style="2" bestFit="1" customWidth="1"/>
    <col min="10764" max="10769" width="11" style="2"/>
    <col min="10770" max="10770" width="10.125" style="2" customWidth="1"/>
    <col min="10771" max="10771" width="11.125" style="2" customWidth="1"/>
    <col min="10772" max="11018" width="11" style="2"/>
    <col min="11019" max="11019" width="20.625" style="2" bestFit="1" customWidth="1"/>
    <col min="11020" max="11025" width="11" style="2"/>
    <col min="11026" max="11026" width="10.125" style="2" customWidth="1"/>
    <col min="11027" max="11027" width="11.125" style="2" customWidth="1"/>
    <col min="11028" max="11274" width="11" style="2"/>
    <col min="11275" max="11275" width="20.625" style="2" bestFit="1" customWidth="1"/>
    <col min="11276" max="11281" width="11" style="2"/>
    <col min="11282" max="11282" width="10.125" style="2" customWidth="1"/>
    <col min="11283" max="11283" width="11.125" style="2" customWidth="1"/>
    <col min="11284" max="11530" width="11" style="2"/>
    <col min="11531" max="11531" width="20.625" style="2" bestFit="1" customWidth="1"/>
    <col min="11532" max="11537" width="11" style="2"/>
    <col min="11538" max="11538" width="10.125" style="2" customWidth="1"/>
    <col min="11539" max="11539" width="11.125" style="2" customWidth="1"/>
    <col min="11540" max="11786" width="11" style="2"/>
    <col min="11787" max="11787" width="20.625" style="2" bestFit="1" customWidth="1"/>
    <col min="11788" max="11793" width="11" style="2"/>
    <col min="11794" max="11794" width="10.125" style="2" customWidth="1"/>
    <col min="11795" max="11795" width="11.125" style="2" customWidth="1"/>
    <col min="11796" max="12042" width="11" style="2"/>
    <col min="12043" max="12043" width="20.625" style="2" bestFit="1" customWidth="1"/>
    <col min="12044" max="12049" width="11" style="2"/>
    <col min="12050" max="12050" width="10.125" style="2" customWidth="1"/>
    <col min="12051" max="12051" width="11.125" style="2" customWidth="1"/>
    <col min="12052" max="12298" width="11" style="2"/>
    <col min="12299" max="12299" width="20.625" style="2" bestFit="1" customWidth="1"/>
    <col min="12300" max="12305" width="11" style="2"/>
    <col min="12306" max="12306" width="10.125" style="2" customWidth="1"/>
    <col min="12307" max="12307" width="11.125" style="2" customWidth="1"/>
    <col min="12308" max="12554" width="11" style="2"/>
    <col min="12555" max="12555" width="20.625" style="2" bestFit="1" customWidth="1"/>
    <col min="12556" max="12561" width="11" style="2"/>
    <col min="12562" max="12562" width="10.125" style="2" customWidth="1"/>
    <col min="12563" max="12563" width="11.125" style="2" customWidth="1"/>
    <col min="12564" max="12810" width="11" style="2"/>
    <col min="12811" max="12811" width="20.625" style="2" bestFit="1" customWidth="1"/>
    <col min="12812" max="12817" width="11" style="2"/>
    <col min="12818" max="12818" width="10.125" style="2" customWidth="1"/>
    <col min="12819" max="12819" width="11.125" style="2" customWidth="1"/>
    <col min="12820" max="13066" width="11" style="2"/>
    <col min="13067" max="13067" width="20.625" style="2" bestFit="1" customWidth="1"/>
    <col min="13068" max="13073" width="11" style="2"/>
    <col min="13074" max="13074" width="10.125" style="2" customWidth="1"/>
    <col min="13075" max="13075" width="11.125" style="2" customWidth="1"/>
    <col min="13076" max="13322" width="11" style="2"/>
    <col min="13323" max="13323" width="20.625" style="2" bestFit="1" customWidth="1"/>
    <col min="13324" max="13329" width="11" style="2"/>
    <col min="13330" max="13330" width="10.125" style="2" customWidth="1"/>
    <col min="13331" max="13331" width="11.125" style="2" customWidth="1"/>
    <col min="13332" max="13578" width="11" style="2"/>
    <col min="13579" max="13579" width="20.625" style="2" bestFit="1" customWidth="1"/>
    <col min="13580" max="13585" width="11" style="2"/>
    <col min="13586" max="13586" width="10.125" style="2" customWidth="1"/>
    <col min="13587" max="13587" width="11.125" style="2" customWidth="1"/>
    <col min="13588" max="13834" width="11" style="2"/>
    <col min="13835" max="13835" width="20.625" style="2" bestFit="1" customWidth="1"/>
    <col min="13836" max="13841" width="11" style="2"/>
    <col min="13842" max="13842" width="10.125" style="2" customWidth="1"/>
    <col min="13843" max="13843" width="11.125" style="2" customWidth="1"/>
    <col min="13844" max="14090" width="11" style="2"/>
    <col min="14091" max="14091" width="20.625" style="2" bestFit="1" customWidth="1"/>
    <col min="14092" max="14097" width="11" style="2"/>
    <col min="14098" max="14098" width="10.125" style="2" customWidth="1"/>
    <col min="14099" max="14099" width="11.125" style="2" customWidth="1"/>
    <col min="14100" max="14346" width="11" style="2"/>
    <col min="14347" max="14347" width="20.625" style="2" bestFit="1" customWidth="1"/>
    <col min="14348" max="14353" width="11" style="2"/>
    <col min="14354" max="14354" width="10.125" style="2" customWidth="1"/>
    <col min="14355" max="14355" width="11.125" style="2" customWidth="1"/>
    <col min="14356" max="14602" width="11" style="2"/>
    <col min="14603" max="14603" width="20.625" style="2" bestFit="1" customWidth="1"/>
    <col min="14604" max="14609" width="11" style="2"/>
    <col min="14610" max="14610" width="10.125" style="2" customWidth="1"/>
    <col min="14611" max="14611" width="11.125" style="2" customWidth="1"/>
    <col min="14612" max="14858" width="11" style="2"/>
    <col min="14859" max="14859" width="20.625" style="2" bestFit="1" customWidth="1"/>
    <col min="14860" max="14865" width="11" style="2"/>
    <col min="14866" max="14866" width="10.125" style="2" customWidth="1"/>
    <col min="14867" max="14867" width="11.125" style="2" customWidth="1"/>
    <col min="14868" max="15114" width="11" style="2"/>
    <col min="15115" max="15115" width="20.625" style="2" bestFit="1" customWidth="1"/>
    <col min="15116" max="15121" width="11" style="2"/>
    <col min="15122" max="15122" width="10.125" style="2" customWidth="1"/>
    <col min="15123" max="15123" width="11.125" style="2" customWidth="1"/>
    <col min="15124" max="15370" width="11" style="2"/>
    <col min="15371" max="15371" width="20.625" style="2" bestFit="1" customWidth="1"/>
    <col min="15372" max="15377" width="11" style="2"/>
    <col min="15378" max="15378" width="10.125" style="2" customWidth="1"/>
    <col min="15379" max="15379" width="11.125" style="2" customWidth="1"/>
    <col min="15380" max="15626" width="11" style="2"/>
    <col min="15627" max="15627" width="20.625" style="2" bestFit="1" customWidth="1"/>
    <col min="15628" max="15633" width="11" style="2"/>
    <col min="15634" max="15634" width="10.125" style="2" customWidth="1"/>
    <col min="15635" max="15635" width="11.125" style="2" customWidth="1"/>
    <col min="15636" max="15882" width="11" style="2"/>
    <col min="15883" max="15883" width="20.625" style="2" bestFit="1" customWidth="1"/>
    <col min="15884" max="15889" width="11" style="2"/>
    <col min="15890" max="15890" width="10.125" style="2" customWidth="1"/>
    <col min="15891" max="15891" width="11.125" style="2" customWidth="1"/>
    <col min="15892" max="16138" width="11" style="2"/>
    <col min="16139" max="16139" width="20.625" style="2" bestFit="1" customWidth="1"/>
    <col min="16140" max="16145" width="11" style="2"/>
    <col min="16146" max="16146" width="10.125" style="2" customWidth="1"/>
    <col min="16147" max="16147" width="11.125" style="2" customWidth="1"/>
    <col min="16148" max="16384" width="11" style="2"/>
  </cols>
  <sheetData>
    <row r="2" spans="2:20" ht="42.75">
      <c r="B2" s="88" t="s">
        <v>45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21"/>
      <c r="P2" s="21"/>
      <c r="Q2" s="21"/>
      <c r="R2" s="21"/>
      <c r="S2" s="21"/>
      <c r="T2" s="21"/>
    </row>
    <row r="3" spans="2:20" ht="42.75">
      <c r="B3" s="39"/>
      <c r="C3" s="39"/>
      <c r="D3" s="39"/>
      <c r="E3" s="39"/>
      <c r="F3" s="39"/>
      <c r="G3" s="39"/>
      <c r="H3" s="39"/>
      <c r="I3" s="39"/>
      <c r="J3" s="39"/>
      <c r="K3" s="39"/>
      <c r="L3" s="40"/>
      <c r="M3" s="40"/>
      <c r="N3" s="40"/>
      <c r="O3" s="21"/>
      <c r="P3" s="21"/>
      <c r="Q3" s="21"/>
      <c r="R3" s="21"/>
      <c r="S3" s="21"/>
      <c r="T3" s="21"/>
    </row>
    <row r="4" spans="2:20" ht="79.5" customHeight="1">
      <c r="B4" s="89" t="s">
        <v>46</v>
      </c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22"/>
      <c r="P4" s="22"/>
      <c r="Q4" s="22"/>
      <c r="R4" s="22"/>
      <c r="S4" s="22"/>
      <c r="T4" s="22"/>
    </row>
    <row r="5" spans="2:20" ht="119.25" customHeight="1"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23"/>
      <c r="P5" s="23"/>
      <c r="Q5" s="23"/>
      <c r="R5" s="23"/>
      <c r="S5" s="23"/>
      <c r="T5" s="23"/>
    </row>
    <row r="6" spans="2:20" ht="113.25" customHeight="1">
      <c r="B6" s="90" t="s">
        <v>54</v>
      </c>
      <c r="C6" s="90"/>
      <c r="D6" s="90"/>
      <c r="E6" s="90"/>
      <c r="F6" s="90"/>
      <c r="G6" s="90"/>
      <c r="H6" s="90"/>
      <c r="I6" s="90"/>
      <c r="J6" s="90"/>
      <c r="K6" s="90"/>
      <c r="L6" s="90"/>
      <c r="M6" s="90"/>
      <c r="N6" s="90"/>
      <c r="O6" s="24"/>
      <c r="P6" s="25"/>
      <c r="Q6" s="25"/>
      <c r="R6" s="25"/>
      <c r="S6" s="25"/>
      <c r="T6" s="25"/>
    </row>
    <row r="7" spans="2:20" ht="16.5"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23"/>
      <c r="P7" s="23"/>
      <c r="Q7" s="23"/>
      <c r="R7" s="23"/>
      <c r="S7" s="23"/>
      <c r="T7" s="23"/>
    </row>
    <row r="8" spans="2:20" ht="16.5"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23"/>
      <c r="P8" s="23"/>
      <c r="Q8" s="23"/>
      <c r="R8" s="23"/>
      <c r="S8" s="23"/>
      <c r="T8" s="23"/>
    </row>
    <row r="9" spans="2:20" ht="100.5" customHeight="1">
      <c r="B9" s="91" t="s">
        <v>146</v>
      </c>
      <c r="C9" s="91"/>
      <c r="D9" s="91"/>
      <c r="E9" s="91"/>
      <c r="F9" s="91"/>
      <c r="G9" s="91"/>
      <c r="H9" s="91"/>
      <c r="I9" s="91"/>
      <c r="J9" s="91"/>
      <c r="K9" s="91"/>
      <c r="L9" s="91"/>
      <c r="M9" s="91"/>
      <c r="N9" s="91"/>
      <c r="O9" s="26"/>
      <c r="P9" s="26"/>
      <c r="Q9" s="26"/>
      <c r="R9" s="26"/>
      <c r="S9" s="26"/>
      <c r="T9" s="26"/>
    </row>
    <row r="10" spans="2:20" ht="16.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23"/>
      <c r="P10" s="23"/>
      <c r="Q10" s="23"/>
      <c r="R10" s="23"/>
      <c r="S10" s="23"/>
      <c r="T10" s="23"/>
    </row>
    <row r="11" spans="2:20" ht="48" customHeight="1"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23"/>
      <c r="P11" s="23"/>
      <c r="Q11" s="23"/>
      <c r="R11" s="23"/>
      <c r="S11" s="23"/>
      <c r="T11" s="23"/>
    </row>
    <row r="12" spans="2:20" ht="22.5">
      <c r="B12" s="92">
        <v>44008</v>
      </c>
      <c r="C12" s="92"/>
      <c r="D12" s="92"/>
      <c r="E12" s="92"/>
      <c r="F12" s="92"/>
      <c r="G12" s="92"/>
      <c r="H12" s="92"/>
      <c r="I12" s="92"/>
      <c r="J12" s="92"/>
      <c r="K12" s="92"/>
      <c r="L12" s="42"/>
      <c r="M12" s="42"/>
      <c r="N12" s="42"/>
      <c r="O12" s="27"/>
      <c r="P12" s="27"/>
      <c r="Q12" s="27"/>
      <c r="R12" s="27"/>
      <c r="S12" s="27"/>
      <c r="T12" s="27"/>
    </row>
    <row r="13" spans="2:20" ht="15" customHeight="1">
      <c r="B13" s="93"/>
      <c r="C13" s="93" t="s">
        <v>47</v>
      </c>
      <c r="D13" s="93"/>
      <c r="E13" s="93"/>
      <c r="F13" s="93"/>
      <c r="G13" s="93"/>
      <c r="H13" s="93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</row>
    <row r="14" spans="2:20" ht="30"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25" ht="27" customHeight="1"/>
  </sheetData>
  <mergeCells count="7">
    <mergeCell ref="B14:T14"/>
    <mergeCell ref="B2:N2"/>
    <mergeCell ref="B4:N4"/>
    <mergeCell ref="B6:N6"/>
    <mergeCell ref="B9:N9"/>
    <mergeCell ref="B12:K12"/>
    <mergeCell ref="B13:T13"/>
  </mergeCells>
  <printOptions horizontalCentered="1"/>
  <pageMargins left="0.39370078740157483" right="0.39370078740157483" top="0.39370078740157483" bottom="0.39370078740157483" header="0.31496062992125984" footer="0.31496062992125984"/>
  <pageSetup paperSize="5" scale="75" orientation="landscape" r:id="rId1"/>
  <colBreaks count="1" manualBreakCount="1">
    <brk id="18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0CB9F-449C-4E20-AD12-B550DA3D7E55}">
  <sheetPr>
    <tabColor rgb="FFFF0000"/>
  </sheetPr>
  <dimension ref="B1:BD60"/>
  <sheetViews>
    <sheetView view="pageBreakPreview" zoomScale="60" zoomScaleNormal="80" workbookViewId="0">
      <pane xSplit="12" ySplit="8" topLeftCell="Y42" activePane="bottomRight" state="frozen"/>
      <selection activeCell="M13" sqref="M13"/>
      <selection pane="topRight" activeCell="M13" sqref="M13"/>
      <selection pane="bottomLeft" activeCell="M13" sqref="M13"/>
      <selection pane="bottomRight" activeCell="B49" sqref="B49:Y51"/>
    </sheetView>
  </sheetViews>
  <sheetFormatPr baseColWidth="10" defaultColWidth="11" defaultRowHeight="15.75"/>
  <cols>
    <col min="1" max="1" width="2.875" style="2" customWidth="1"/>
    <col min="2" max="2" width="7.125" style="2" customWidth="1"/>
    <col min="3" max="3" width="11.125" style="2" customWidth="1"/>
    <col min="4" max="4" width="7.125" style="2" customWidth="1"/>
    <col min="5" max="5" width="17.75" style="2" customWidth="1"/>
    <col min="6" max="6" width="12.125" style="2" customWidth="1"/>
    <col min="7" max="7" width="20.875" style="2" customWidth="1"/>
    <col min="8" max="8" width="19.625" style="2" customWidth="1"/>
    <col min="9" max="10" width="13.875" style="2" customWidth="1"/>
    <col min="11" max="11" width="8.125" style="2" customWidth="1"/>
    <col min="12" max="12" width="25.625" style="2" customWidth="1"/>
    <col min="13" max="13" width="15" style="2" customWidth="1"/>
    <col min="14" max="14" width="16.375" style="2" customWidth="1"/>
    <col min="15" max="15" width="10" style="17" customWidth="1"/>
    <col min="16" max="16" width="13.625" style="2" customWidth="1"/>
    <col min="17" max="17" width="10.375" style="2" customWidth="1"/>
    <col min="18" max="18" width="18.875" style="2" customWidth="1"/>
    <col min="19" max="19" width="12.875" style="2" customWidth="1"/>
    <col min="20" max="20" width="17.125" style="2" customWidth="1"/>
    <col min="21" max="21" width="11.125" style="2" customWidth="1"/>
    <col min="22" max="22" width="19.125" style="2" customWidth="1"/>
    <col min="23" max="23" width="12.25" style="2" customWidth="1"/>
    <col min="24" max="24" width="14.5" style="2" customWidth="1"/>
    <col min="25" max="25" width="11.375" style="2" customWidth="1"/>
    <col min="26" max="26" width="2.875" style="14" customWidth="1"/>
    <col min="27" max="27" width="15.125" style="14" bestFit="1" customWidth="1"/>
    <col min="28" max="28" width="13.875" style="14" customWidth="1"/>
    <col min="29" max="29" width="15.125" style="14" bestFit="1" customWidth="1"/>
    <col min="30" max="56" width="11" style="14"/>
    <col min="57" max="16384" width="11" style="2"/>
  </cols>
  <sheetData>
    <row r="1" spans="2:56" s="1" customFormat="1" ht="30">
      <c r="B1" s="110" t="s">
        <v>17</v>
      </c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</row>
    <row r="2" spans="2:56" s="1" customFormat="1" ht="27.75">
      <c r="B2" s="111" t="s">
        <v>44</v>
      </c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</row>
    <row r="3" spans="2:56" s="1" customFormat="1" ht="12" customHeight="1">
      <c r="B3" s="3"/>
      <c r="C3" s="5"/>
      <c r="D3" s="6"/>
      <c r="E3" s="6"/>
      <c r="F3" s="6"/>
      <c r="G3" s="6" t="s">
        <v>37</v>
      </c>
      <c r="H3" s="6" t="s">
        <v>37</v>
      </c>
      <c r="I3" s="5"/>
      <c r="J3" s="5"/>
      <c r="K3" s="5"/>
      <c r="L3" s="5"/>
      <c r="M3" s="5"/>
      <c r="N3" s="5"/>
      <c r="O3" s="16"/>
      <c r="P3" s="5"/>
      <c r="Q3" s="5"/>
      <c r="R3" s="7"/>
      <c r="S3" s="7"/>
      <c r="T3" s="7"/>
      <c r="U3" s="7"/>
      <c r="V3" s="7"/>
      <c r="W3" s="7"/>
      <c r="X3" s="7"/>
      <c r="Y3" s="7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</row>
    <row r="4" spans="2:56" s="1" customFormat="1" ht="30" customHeight="1">
      <c r="B4" s="112" t="s">
        <v>77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</row>
    <row r="5" spans="2:56" s="1" customFormat="1" ht="33" customHeight="1" thickBot="1">
      <c r="B5" s="100"/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</row>
    <row r="6" spans="2:56" s="8" customFormat="1" ht="22.5" customHeight="1">
      <c r="B6" s="115" t="s">
        <v>60</v>
      </c>
      <c r="C6" s="97" t="s">
        <v>4</v>
      </c>
      <c r="D6" s="97" t="s">
        <v>59</v>
      </c>
      <c r="E6" s="97" t="s">
        <v>34</v>
      </c>
      <c r="F6" s="97" t="s">
        <v>31</v>
      </c>
      <c r="G6" s="97" t="s">
        <v>18</v>
      </c>
      <c r="H6" s="97" t="s">
        <v>5</v>
      </c>
      <c r="I6" s="97" t="s">
        <v>6</v>
      </c>
      <c r="J6" s="107" t="s">
        <v>76</v>
      </c>
      <c r="K6" s="97" t="s">
        <v>32</v>
      </c>
      <c r="L6" s="97" t="s">
        <v>7</v>
      </c>
      <c r="M6" s="97" t="s">
        <v>8</v>
      </c>
      <c r="N6" s="97" t="s">
        <v>51</v>
      </c>
      <c r="O6" s="97" t="s">
        <v>9</v>
      </c>
      <c r="P6" s="97"/>
      <c r="Q6" s="97"/>
      <c r="R6" s="105" t="s">
        <v>16</v>
      </c>
      <c r="S6" s="105"/>
      <c r="T6" s="105"/>
      <c r="U6" s="105"/>
      <c r="V6" s="105"/>
      <c r="W6" s="105"/>
      <c r="X6" s="105"/>
      <c r="Y6" s="106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</row>
    <row r="7" spans="2:56" s="8" customFormat="1" ht="22.5" customHeight="1">
      <c r="B7" s="116"/>
      <c r="C7" s="98"/>
      <c r="D7" s="98"/>
      <c r="E7" s="98"/>
      <c r="F7" s="98"/>
      <c r="G7" s="98"/>
      <c r="H7" s="98"/>
      <c r="I7" s="98"/>
      <c r="J7" s="108"/>
      <c r="K7" s="98"/>
      <c r="L7" s="98"/>
      <c r="M7" s="98"/>
      <c r="N7" s="98"/>
      <c r="O7" s="113" t="s">
        <v>3</v>
      </c>
      <c r="P7" s="98" t="s">
        <v>2</v>
      </c>
      <c r="Q7" s="98" t="s">
        <v>33</v>
      </c>
      <c r="R7" s="101" t="s">
        <v>10</v>
      </c>
      <c r="S7" s="101" t="s">
        <v>11</v>
      </c>
      <c r="T7" s="101" t="s">
        <v>15</v>
      </c>
      <c r="U7" s="101"/>
      <c r="V7" s="101" t="s">
        <v>13</v>
      </c>
      <c r="W7" s="101"/>
      <c r="X7" s="101" t="s">
        <v>28</v>
      </c>
      <c r="Y7" s="103" t="s">
        <v>39</v>
      </c>
      <c r="Z7" s="34"/>
      <c r="AA7" s="34"/>
      <c r="AB7" s="34"/>
      <c r="AC7" s="34"/>
      <c r="AD7" s="34"/>
      <c r="AE7" s="34"/>
      <c r="AF7" s="34"/>
      <c r="AG7" s="34"/>
      <c r="AH7" s="34"/>
      <c r="AI7" s="34"/>
      <c r="AJ7" s="34"/>
      <c r="AK7" s="3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</row>
    <row r="8" spans="2:56" s="8" customFormat="1" ht="28.5" customHeight="1" thickBot="1">
      <c r="B8" s="117"/>
      <c r="C8" s="99"/>
      <c r="D8" s="99"/>
      <c r="E8" s="99"/>
      <c r="F8" s="99"/>
      <c r="G8" s="99"/>
      <c r="H8" s="99"/>
      <c r="I8" s="99"/>
      <c r="J8" s="109"/>
      <c r="K8" s="99"/>
      <c r="L8" s="99"/>
      <c r="M8" s="99"/>
      <c r="N8" s="99"/>
      <c r="O8" s="114"/>
      <c r="P8" s="99"/>
      <c r="Q8" s="99"/>
      <c r="R8" s="102"/>
      <c r="S8" s="102"/>
      <c r="T8" s="63" t="s">
        <v>12</v>
      </c>
      <c r="U8" s="63" t="s">
        <v>13</v>
      </c>
      <c r="V8" s="63" t="s">
        <v>14</v>
      </c>
      <c r="W8" s="63" t="s">
        <v>38</v>
      </c>
      <c r="X8" s="102"/>
      <c r="Y8" s="10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</row>
    <row r="9" spans="2:56" s="8" customFormat="1" ht="12.75" customHeight="1" thickBot="1"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</row>
    <row r="10" spans="2:56" s="12" customFormat="1" ht="33.75" customHeight="1" thickBot="1">
      <c r="B10" s="94" t="s">
        <v>88</v>
      </c>
      <c r="C10" s="95"/>
      <c r="D10" s="95"/>
      <c r="E10" s="95"/>
      <c r="F10" s="95"/>
      <c r="G10" s="95"/>
      <c r="H10" s="95"/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/>
      <c r="Y10" s="96"/>
    </row>
    <row r="11" spans="2:56" s="12" customFormat="1" ht="33.75" customHeight="1">
      <c r="B11" s="50" t="s">
        <v>90</v>
      </c>
      <c r="C11" s="13"/>
      <c r="D11" s="13"/>
      <c r="E11" s="13"/>
      <c r="F11" s="36"/>
      <c r="G11" s="9"/>
      <c r="H11" s="10"/>
      <c r="I11" s="11"/>
      <c r="J11" s="11"/>
      <c r="K11" s="37"/>
      <c r="L11" s="13"/>
      <c r="M11" s="13"/>
      <c r="N11" s="13"/>
      <c r="O11" s="38"/>
      <c r="P11" s="13"/>
      <c r="Q11" s="13"/>
      <c r="R11" s="13"/>
      <c r="S11" s="13"/>
      <c r="T11" s="13"/>
      <c r="U11" s="13"/>
      <c r="V11" s="13"/>
      <c r="W11" s="13"/>
      <c r="X11" s="13"/>
      <c r="Y11" s="13"/>
      <c r="AA11" s="59"/>
    </row>
    <row r="12" spans="2:56" s="1" customFormat="1" ht="80.099999999999994" customHeight="1">
      <c r="B12" s="43">
        <v>1</v>
      </c>
      <c r="C12" s="51" t="s">
        <v>58</v>
      </c>
      <c r="D12" s="51">
        <v>2</v>
      </c>
      <c r="E12" s="52" t="s">
        <v>1</v>
      </c>
      <c r="F12" s="30" t="s">
        <v>29</v>
      </c>
      <c r="G12" s="52" t="s">
        <v>1</v>
      </c>
      <c r="H12" s="52" t="s">
        <v>43</v>
      </c>
      <c r="I12" s="53" t="s">
        <v>26</v>
      </c>
      <c r="J12" s="54" t="s">
        <v>70</v>
      </c>
      <c r="K12" s="55" t="s">
        <v>53</v>
      </c>
      <c r="L12" s="52" t="s">
        <v>42</v>
      </c>
      <c r="M12" s="51" t="s">
        <v>21</v>
      </c>
      <c r="N12" s="51" t="s">
        <v>27</v>
      </c>
      <c r="O12" s="56">
        <v>1</v>
      </c>
      <c r="P12" s="51" t="s">
        <v>41</v>
      </c>
      <c r="Q12" s="51">
        <v>10000</v>
      </c>
      <c r="R12" s="19">
        <f>SUM(S12:Y12)</f>
        <v>2158745.08</v>
      </c>
      <c r="S12" s="20">
        <v>0</v>
      </c>
      <c r="T12" s="20">
        <v>0</v>
      </c>
      <c r="U12" s="20">
        <v>0</v>
      </c>
      <c r="V12" s="20">
        <v>2158745.08</v>
      </c>
      <c r="W12" s="20">
        <v>0</v>
      </c>
      <c r="X12" s="20">
        <v>0</v>
      </c>
      <c r="Y12" s="20">
        <v>0</v>
      </c>
    </row>
    <row r="13" spans="2:56" s="1" customFormat="1" ht="94.5" customHeight="1">
      <c r="B13" s="43">
        <v>2</v>
      </c>
      <c r="C13" s="51" t="s">
        <v>55</v>
      </c>
      <c r="D13" s="51">
        <v>1</v>
      </c>
      <c r="E13" s="52" t="s">
        <v>0</v>
      </c>
      <c r="F13" s="30" t="s">
        <v>29</v>
      </c>
      <c r="G13" s="52" t="s">
        <v>1</v>
      </c>
      <c r="H13" s="52" t="s">
        <v>0</v>
      </c>
      <c r="I13" s="53" t="s">
        <v>26</v>
      </c>
      <c r="J13" s="54" t="s">
        <v>71</v>
      </c>
      <c r="K13" s="55" t="s">
        <v>22</v>
      </c>
      <c r="L13" s="52" t="s">
        <v>72</v>
      </c>
      <c r="M13" s="51" t="s">
        <v>20</v>
      </c>
      <c r="N13" s="51" t="s">
        <v>52</v>
      </c>
      <c r="O13" s="56">
        <v>1</v>
      </c>
      <c r="P13" s="51" t="s">
        <v>73</v>
      </c>
      <c r="Q13" s="51">
        <v>323</v>
      </c>
      <c r="R13" s="19">
        <f t="shared" ref="R13:R14" si="0">SUM(S13:Y13)</f>
        <v>1345000</v>
      </c>
      <c r="S13" s="20">
        <v>0</v>
      </c>
      <c r="T13" s="20">
        <v>0</v>
      </c>
      <c r="U13" s="20">
        <v>0</v>
      </c>
      <c r="V13" s="20">
        <v>1345000</v>
      </c>
      <c r="W13" s="20">
        <v>0</v>
      </c>
      <c r="X13" s="20">
        <v>0</v>
      </c>
      <c r="Y13" s="20">
        <v>0</v>
      </c>
      <c r="AA13" s="57"/>
    </row>
    <row r="14" spans="2:56" s="1" customFormat="1" ht="80.099999999999994" customHeight="1">
      <c r="B14" s="43">
        <v>3</v>
      </c>
      <c r="C14" s="51" t="s">
        <v>57</v>
      </c>
      <c r="D14" s="51">
        <v>2</v>
      </c>
      <c r="E14" s="52" t="s">
        <v>0</v>
      </c>
      <c r="F14" s="30" t="s">
        <v>29</v>
      </c>
      <c r="G14" s="52" t="s">
        <v>1</v>
      </c>
      <c r="H14" s="52" t="s">
        <v>50</v>
      </c>
      <c r="I14" s="53" t="s">
        <v>26</v>
      </c>
      <c r="J14" s="54" t="s">
        <v>70</v>
      </c>
      <c r="K14" s="55" t="s">
        <v>19</v>
      </c>
      <c r="L14" s="52" t="s">
        <v>35</v>
      </c>
      <c r="M14" s="51" t="s">
        <v>21</v>
      </c>
      <c r="N14" s="51" t="s">
        <v>27</v>
      </c>
      <c r="O14" s="56">
        <v>1080</v>
      </c>
      <c r="P14" s="51" t="s">
        <v>36</v>
      </c>
      <c r="Q14" s="51">
        <v>400</v>
      </c>
      <c r="R14" s="19">
        <f t="shared" si="0"/>
        <v>500000</v>
      </c>
      <c r="S14" s="20">
        <v>0</v>
      </c>
      <c r="T14" s="20">
        <v>0</v>
      </c>
      <c r="U14" s="20">
        <v>0</v>
      </c>
      <c r="V14" s="20">
        <v>500000</v>
      </c>
      <c r="W14" s="20">
        <v>0</v>
      </c>
      <c r="X14" s="20">
        <v>0</v>
      </c>
      <c r="Y14" s="20">
        <v>0</v>
      </c>
    </row>
    <row r="15" spans="2:56" s="1" customFormat="1" ht="80.099999999999994" customHeight="1">
      <c r="B15" s="43">
        <v>4</v>
      </c>
      <c r="C15" s="51" t="s">
        <v>56</v>
      </c>
      <c r="D15" s="51">
        <v>1</v>
      </c>
      <c r="E15" s="52" t="s">
        <v>1</v>
      </c>
      <c r="F15" s="30" t="s">
        <v>29</v>
      </c>
      <c r="G15" s="52" t="s">
        <v>1</v>
      </c>
      <c r="H15" s="52" t="s">
        <v>49</v>
      </c>
      <c r="I15" s="53" t="s">
        <v>26</v>
      </c>
      <c r="J15" s="54" t="s">
        <v>71</v>
      </c>
      <c r="K15" s="55" t="s">
        <v>19</v>
      </c>
      <c r="L15" s="52" t="s">
        <v>48</v>
      </c>
      <c r="M15" s="51" t="s">
        <v>21</v>
      </c>
      <c r="N15" s="51" t="s">
        <v>27</v>
      </c>
      <c r="O15" s="56">
        <v>396</v>
      </c>
      <c r="P15" s="51" t="s">
        <v>36</v>
      </c>
      <c r="Q15" s="51">
        <v>250</v>
      </c>
      <c r="R15" s="19">
        <f>SUM(S15:Y15)</f>
        <v>115000</v>
      </c>
      <c r="S15" s="20">
        <v>0</v>
      </c>
      <c r="T15" s="20">
        <v>0</v>
      </c>
      <c r="U15" s="20">
        <v>0</v>
      </c>
      <c r="V15" s="20">
        <v>115000</v>
      </c>
      <c r="W15" s="20">
        <v>0</v>
      </c>
      <c r="X15" s="20">
        <v>0</v>
      </c>
      <c r="Y15" s="20">
        <v>0</v>
      </c>
    </row>
    <row r="16" spans="2:56" s="1" customFormat="1" ht="80.099999999999994" customHeight="1">
      <c r="B16" s="43">
        <v>5</v>
      </c>
      <c r="C16" s="51" t="s">
        <v>91</v>
      </c>
      <c r="D16" s="51">
        <v>1</v>
      </c>
      <c r="E16" s="52" t="s">
        <v>92</v>
      </c>
      <c r="F16" s="30" t="s">
        <v>93</v>
      </c>
      <c r="G16" s="52" t="s">
        <v>94</v>
      </c>
      <c r="H16" s="52" t="s">
        <v>95</v>
      </c>
      <c r="I16" s="53" t="s">
        <v>25</v>
      </c>
      <c r="J16" s="54" t="s">
        <v>71</v>
      </c>
      <c r="K16" s="55" t="s">
        <v>24</v>
      </c>
      <c r="L16" s="52" t="s">
        <v>96</v>
      </c>
      <c r="M16" s="51" t="s">
        <v>20</v>
      </c>
      <c r="N16" s="51" t="s">
        <v>52</v>
      </c>
      <c r="O16" s="56">
        <v>200</v>
      </c>
      <c r="P16" s="51" t="s">
        <v>97</v>
      </c>
      <c r="Q16" s="51">
        <v>60</v>
      </c>
      <c r="R16" s="19">
        <f t="shared" ref="R16:R21" si="1">SUM(S16:Y16)</f>
        <v>384000</v>
      </c>
      <c r="S16" s="20">
        <v>0</v>
      </c>
      <c r="T16" s="20">
        <v>0</v>
      </c>
      <c r="U16" s="20">
        <v>0</v>
      </c>
      <c r="V16" s="20">
        <v>384000</v>
      </c>
      <c r="W16" s="20">
        <v>0</v>
      </c>
      <c r="X16" s="20">
        <v>0</v>
      </c>
      <c r="Y16" s="20">
        <v>0</v>
      </c>
      <c r="AC16" s="57"/>
    </row>
    <row r="17" spans="2:27" s="1" customFormat="1" ht="80.099999999999994" customHeight="1">
      <c r="B17" s="43">
        <v>6</v>
      </c>
      <c r="C17" s="51" t="s">
        <v>98</v>
      </c>
      <c r="D17" s="51">
        <v>1</v>
      </c>
      <c r="E17" s="52" t="s">
        <v>99</v>
      </c>
      <c r="F17" s="30" t="s">
        <v>100</v>
      </c>
      <c r="G17" s="52" t="s">
        <v>101</v>
      </c>
      <c r="H17" s="52" t="s">
        <v>102</v>
      </c>
      <c r="I17" s="53" t="s">
        <v>103</v>
      </c>
      <c r="J17" s="54" t="s">
        <v>71</v>
      </c>
      <c r="K17" s="55" t="s">
        <v>24</v>
      </c>
      <c r="L17" s="52" t="s">
        <v>96</v>
      </c>
      <c r="M17" s="51" t="s">
        <v>20</v>
      </c>
      <c r="N17" s="51" t="s">
        <v>52</v>
      </c>
      <c r="O17" s="56">
        <v>430</v>
      </c>
      <c r="P17" s="51" t="s">
        <v>97</v>
      </c>
      <c r="Q17" s="51">
        <v>80</v>
      </c>
      <c r="R17" s="19">
        <f t="shared" si="1"/>
        <v>250000</v>
      </c>
      <c r="S17" s="20">
        <v>0</v>
      </c>
      <c r="T17" s="20">
        <v>0</v>
      </c>
      <c r="U17" s="20">
        <v>0</v>
      </c>
      <c r="V17" s="20">
        <v>250000</v>
      </c>
      <c r="W17" s="20">
        <v>0</v>
      </c>
      <c r="X17" s="20">
        <v>0</v>
      </c>
      <c r="Y17" s="20">
        <v>0</v>
      </c>
    </row>
    <row r="18" spans="2:27" s="1" customFormat="1" ht="80.099999999999994" customHeight="1">
      <c r="B18" s="43">
        <v>7</v>
      </c>
      <c r="C18" s="51" t="s">
        <v>104</v>
      </c>
      <c r="D18" s="51">
        <v>1</v>
      </c>
      <c r="E18" s="52" t="s">
        <v>0</v>
      </c>
      <c r="F18" s="30" t="s">
        <v>29</v>
      </c>
      <c r="G18" s="52" t="s">
        <v>1</v>
      </c>
      <c r="H18" s="52" t="s">
        <v>105</v>
      </c>
      <c r="I18" s="53" t="s">
        <v>26</v>
      </c>
      <c r="J18" s="54" t="s">
        <v>71</v>
      </c>
      <c r="K18" s="55" t="s">
        <v>24</v>
      </c>
      <c r="L18" s="52" t="s">
        <v>106</v>
      </c>
      <c r="M18" s="51" t="s">
        <v>20</v>
      </c>
      <c r="N18" s="51" t="s">
        <v>52</v>
      </c>
      <c r="O18" s="56">
        <v>200</v>
      </c>
      <c r="P18" s="51" t="s">
        <v>97</v>
      </c>
      <c r="Q18" s="51">
        <v>150</v>
      </c>
      <c r="R18" s="19">
        <f t="shared" si="1"/>
        <v>740000</v>
      </c>
      <c r="S18" s="20">
        <v>0</v>
      </c>
      <c r="T18" s="20">
        <v>0</v>
      </c>
      <c r="U18" s="20">
        <v>0</v>
      </c>
      <c r="V18" s="20">
        <v>740000</v>
      </c>
      <c r="W18" s="20">
        <v>0</v>
      </c>
      <c r="X18" s="20">
        <v>0</v>
      </c>
      <c r="Y18" s="20">
        <v>0</v>
      </c>
    </row>
    <row r="19" spans="2:27" s="1" customFormat="1" ht="80.099999999999994" customHeight="1">
      <c r="B19" s="43">
        <v>8</v>
      </c>
      <c r="C19" s="51" t="s">
        <v>107</v>
      </c>
      <c r="D19" s="51">
        <v>1</v>
      </c>
      <c r="E19" s="52" t="s">
        <v>0</v>
      </c>
      <c r="F19" s="30" t="s">
        <v>29</v>
      </c>
      <c r="G19" s="52" t="s">
        <v>1</v>
      </c>
      <c r="H19" s="52" t="s">
        <v>108</v>
      </c>
      <c r="I19" s="53" t="s">
        <v>26</v>
      </c>
      <c r="J19" s="54" t="s">
        <v>71</v>
      </c>
      <c r="K19" s="55" t="s">
        <v>24</v>
      </c>
      <c r="L19" s="52" t="s">
        <v>106</v>
      </c>
      <c r="M19" s="51" t="s">
        <v>20</v>
      </c>
      <c r="N19" s="51" t="s">
        <v>52</v>
      </c>
      <c r="O19" s="56">
        <v>200</v>
      </c>
      <c r="P19" s="51" t="s">
        <v>97</v>
      </c>
      <c r="Q19" s="51">
        <v>150</v>
      </c>
      <c r="R19" s="19">
        <f t="shared" si="1"/>
        <v>460000</v>
      </c>
      <c r="S19" s="20">
        <v>0</v>
      </c>
      <c r="T19" s="20">
        <v>0</v>
      </c>
      <c r="U19" s="20">
        <v>0</v>
      </c>
      <c r="V19" s="20">
        <v>460000</v>
      </c>
      <c r="W19" s="20">
        <v>0</v>
      </c>
      <c r="X19" s="20">
        <v>0</v>
      </c>
      <c r="Y19" s="20">
        <v>0</v>
      </c>
    </row>
    <row r="20" spans="2:27" s="1" customFormat="1" ht="80.099999999999994" customHeight="1">
      <c r="B20" s="43">
        <v>9</v>
      </c>
      <c r="C20" s="51" t="s">
        <v>109</v>
      </c>
      <c r="D20" s="51">
        <v>1</v>
      </c>
      <c r="E20" s="52" t="s">
        <v>0</v>
      </c>
      <c r="F20" s="30" t="s">
        <v>29</v>
      </c>
      <c r="G20" s="52" t="s">
        <v>1</v>
      </c>
      <c r="H20" s="52" t="s">
        <v>110</v>
      </c>
      <c r="I20" s="53" t="s">
        <v>26</v>
      </c>
      <c r="J20" s="54" t="s">
        <v>71</v>
      </c>
      <c r="K20" s="55" t="s">
        <v>24</v>
      </c>
      <c r="L20" s="52" t="s">
        <v>106</v>
      </c>
      <c r="M20" s="51" t="s">
        <v>20</v>
      </c>
      <c r="N20" s="51" t="s">
        <v>52</v>
      </c>
      <c r="O20" s="56">
        <v>60</v>
      </c>
      <c r="P20" s="51" t="s">
        <v>97</v>
      </c>
      <c r="Q20" s="51">
        <v>20</v>
      </c>
      <c r="R20" s="19">
        <f t="shared" si="1"/>
        <v>145000</v>
      </c>
      <c r="S20" s="20">
        <v>0</v>
      </c>
      <c r="T20" s="20">
        <v>0</v>
      </c>
      <c r="U20" s="20">
        <v>0</v>
      </c>
      <c r="V20" s="20">
        <v>145000</v>
      </c>
      <c r="W20" s="20">
        <v>0</v>
      </c>
      <c r="X20" s="20">
        <v>0</v>
      </c>
      <c r="Y20" s="20">
        <v>0</v>
      </c>
    </row>
    <row r="21" spans="2:27" s="1" customFormat="1" ht="80.099999999999994" customHeight="1">
      <c r="B21" s="43">
        <v>10</v>
      </c>
      <c r="C21" s="51" t="s">
        <v>111</v>
      </c>
      <c r="D21" s="51">
        <v>1</v>
      </c>
      <c r="E21" s="52" t="s">
        <v>1</v>
      </c>
      <c r="F21" s="30" t="s">
        <v>29</v>
      </c>
      <c r="G21" s="52" t="s">
        <v>1</v>
      </c>
      <c r="H21" s="52" t="s">
        <v>43</v>
      </c>
      <c r="I21" s="53" t="s">
        <v>26</v>
      </c>
      <c r="J21" s="54" t="s">
        <v>71</v>
      </c>
      <c r="K21" s="55" t="s">
        <v>24</v>
      </c>
      <c r="L21" s="52" t="s">
        <v>112</v>
      </c>
      <c r="M21" s="51" t="s">
        <v>20</v>
      </c>
      <c r="N21" s="51" t="s">
        <v>52</v>
      </c>
      <c r="O21" s="56">
        <v>1</v>
      </c>
      <c r="P21" s="51" t="s">
        <v>41</v>
      </c>
      <c r="Q21" s="51">
        <v>500</v>
      </c>
      <c r="R21" s="19">
        <f t="shared" si="1"/>
        <v>1622520.3</v>
      </c>
      <c r="S21" s="20">
        <v>0</v>
      </c>
      <c r="T21" s="20">
        <v>0</v>
      </c>
      <c r="U21" s="20">
        <v>0</v>
      </c>
      <c r="V21" s="20">
        <v>1622520.3</v>
      </c>
      <c r="W21" s="20">
        <v>0</v>
      </c>
      <c r="X21" s="20">
        <v>0</v>
      </c>
      <c r="Y21" s="20">
        <v>0</v>
      </c>
    </row>
    <row r="22" spans="2:27" s="12" customFormat="1" ht="33.75" customHeight="1" thickBot="1">
      <c r="B22" s="28"/>
      <c r="C22" s="13"/>
      <c r="D22" s="13"/>
      <c r="E22" s="13"/>
      <c r="F22" s="36"/>
      <c r="G22" s="9"/>
      <c r="H22" s="10"/>
      <c r="I22" s="11"/>
      <c r="J22" s="11"/>
      <c r="K22" s="37"/>
      <c r="L22" s="13"/>
      <c r="M22" s="13"/>
      <c r="N22" s="13"/>
      <c r="O22" s="38"/>
      <c r="P22" s="13"/>
      <c r="Q22" s="48" t="s">
        <v>176</v>
      </c>
      <c r="R22" s="44">
        <f>SUM(R12:R21)</f>
        <v>7720265.3799999999</v>
      </c>
      <c r="S22" s="44">
        <f t="shared" ref="S22:Y22" si="2">SUM(S12:S21)</f>
        <v>0</v>
      </c>
      <c r="T22" s="44">
        <f t="shared" si="2"/>
        <v>0</v>
      </c>
      <c r="U22" s="44">
        <f t="shared" si="2"/>
        <v>0</v>
      </c>
      <c r="V22" s="44">
        <f t="shared" si="2"/>
        <v>7720265.3799999999</v>
      </c>
      <c r="W22" s="44">
        <f t="shared" si="2"/>
        <v>0</v>
      </c>
      <c r="X22" s="44">
        <f t="shared" si="2"/>
        <v>0</v>
      </c>
      <c r="Y22" s="44">
        <f t="shared" si="2"/>
        <v>0</v>
      </c>
    </row>
    <row r="23" spans="2:27" s="12" customFormat="1" ht="33.75" customHeight="1" thickBot="1">
      <c r="B23" s="94" t="s">
        <v>89</v>
      </c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6"/>
    </row>
    <row r="24" spans="2:27" s="12" customFormat="1" ht="33.75" customHeight="1">
      <c r="B24" s="50" t="s">
        <v>167</v>
      </c>
      <c r="C24" s="13"/>
      <c r="D24" s="13"/>
      <c r="E24" s="13"/>
      <c r="F24" s="36"/>
      <c r="G24" s="9"/>
      <c r="H24" s="10"/>
      <c r="I24" s="11"/>
      <c r="J24" s="11"/>
      <c r="K24" s="37"/>
      <c r="L24" s="13"/>
      <c r="M24" s="13"/>
      <c r="N24" s="13"/>
      <c r="O24" s="38"/>
      <c r="P24" s="13"/>
      <c r="Q24" s="13"/>
      <c r="R24" s="13"/>
      <c r="S24" s="13"/>
      <c r="T24" s="13"/>
      <c r="U24" s="13"/>
      <c r="V24" s="13"/>
      <c r="W24" s="13"/>
      <c r="X24" s="13"/>
      <c r="Y24" s="13"/>
      <c r="AA24" s="58"/>
    </row>
    <row r="25" spans="2:27" s="1" customFormat="1" ht="67.5" customHeight="1">
      <c r="B25" s="43">
        <v>1</v>
      </c>
      <c r="C25" s="51" t="s">
        <v>78</v>
      </c>
      <c r="D25" s="51">
        <v>2</v>
      </c>
      <c r="E25" s="52" t="s">
        <v>79</v>
      </c>
      <c r="F25" s="49" t="s">
        <v>30</v>
      </c>
      <c r="G25" s="52" t="s">
        <v>80</v>
      </c>
      <c r="H25" s="52" t="s">
        <v>81</v>
      </c>
      <c r="I25" s="53" t="s">
        <v>25</v>
      </c>
      <c r="J25" s="54" t="s">
        <v>27</v>
      </c>
      <c r="K25" s="55" t="s">
        <v>19</v>
      </c>
      <c r="L25" s="52" t="s">
        <v>82</v>
      </c>
      <c r="M25" s="51" t="s">
        <v>20</v>
      </c>
      <c r="N25" s="51" t="s">
        <v>83</v>
      </c>
      <c r="O25" s="56">
        <v>1</v>
      </c>
      <c r="P25" s="51" t="s">
        <v>23</v>
      </c>
      <c r="Q25" s="51">
        <v>350</v>
      </c>
      <c r="R25" s="19">
        <f t="shared" ref="R25" si="3">SUM(S25:Y25)</f>
        <v>1300000</v>
      </c>
      <c r="S25" s="20">
        <v>0</v>
      </c>
      <c r="T25" s="20">
        <v>0</v>
      </c>
      <c r="U25" s="20">
        <v>0</v>
      </c>
      <c r="V25" s="20">
        <v>1300000</v>
      </c>
      <c r="W25" s="20">
        <v>0</v>
      </c>
      <c r="X25" s="20">
        <v>0</v>
      </c>
      <c r="Y25" s="20">
        <v>0</v>
      </c>
    </row>
    <row r="26" spans="2:27" s="1" customFormat="1" ht="67.5" customHeight="1">
      <c r="B26" s="43">
        <v>2</v>
      </c>
      <c r="C26" s="51" t="s">
        <v>74</v>
      </c>
      <c r="D26" s="51">
        <v>2</v>
      </c>
      <c r="E26" s="52" t="s">
        <v>1</v>
      </c>
      <c r="F26" s="30" t="s">
        <v>29</v>
      </c>
      <c r="G26" s="52" t="s">
        <v>1</v>
      </c>
      <c r="H26" s="52" t="s">
        <v>1</v>
      </c>
      <c r="I26" s="53" t="s">
        <v>26</v>
      </c>
      <c r="J26" s="54" t="s">
        <v>27</v>
      </c>
      <c r="K26" s="55" t="s">
        <v>19</v>
      </c>
      <c r="L26" s="52" t="s">
        <v>61</v>
      </c>
      <c r="M26" s="51" t="s">
        <v>20</v>
      </c>
      <c r="N26" s="51" t="s">
        <v>52</v>
      </c>
      <c r="O26" s="56">
        <v>1</v>
      </c>
      <c r="P26" s="51" t="s">
        <v>23</v>
      </c>
      <c r="Q26" s="51">
        <v>1000</v>
      </c>
      <c r="R26" s="19">
        <f>SUM(S26:Y26)</f>
        <v>2100000</v>
      </c>
      <c r="S26" s="20">
        <v>0</v>
      </c>
      <c r="T26" s="20">
        <v>0</v>
      </c>
      <c r="U26" s="20">
        <v>0</v>
      </c>
      <c r="V26" s="20">
        <v>2100000</v>
      </c>
      <c r="W26" s="20">
        <v>0</v>
      </c>
      <c r="X26" s="20">
        <v>0</v>
      </c>
      <c r="Y26" s="20">
        <v>0</v>
      </c>
    </row>
    <row r="27" spans="2:27" s="1" customFormat="1" ht="67.5" customHeight="1">
      <c r="B27" s="43">
        <v>3</v>
      </c>
      <c r="C27" s="51" t="s">
        <v>75</v>
      </c>
      <c r="D27" s="51">
        <v>2</v>
      </c>
      <c r="E27" s="52" t="s">
        <v>1</v>
      </c>
      <c r="F27" s="30" t="s">
        <v>29</v>
      </c>
      <c r="G27" s="52" t="s">
        <v>1</v>
      </c>
      <c r="H27" s="52" t="s">
        <v>1</v>
      </c>
      <c r="I27" s="53" t="s">
        <v>26</v>
      </c>
      <c r="J27" s="54" t="s">
        <v>27</v>
      </c>
      <c r="K27" s="55" t="s">
        <v>19</v>
      </c>
      <c r="L27" s="52" t="s">
        <v>62</v>
      </c>
      <c r="M27" s="51" t="s">
        <v>20</v>
      </c>
      <c r="N27" s="51" t="s">
        <v>52</v>
      </c>
      <c r="O27" s="56">
        <v>1</v>
      </c>
      <c r="P27" s="51" t="s">
        <v>23</v>
      </c>
      <c r="Q27" s="51">
        <v>1000</v>
      </c>
      <c r="R27" s="19">
        <f>SUM(S27:Y27)</f>
        <v>2315871</v>
      </c>
      <c r="S27" s="20">
        <v>0</v>
      </c>
      <c r="T27" s="20">
        <v>0</v>
      </c>
      <c r="U27" s="20">
        <v>0</v>
      </c>
      <c r="V27" s="20">
        <v>2315871</v>
      </c>
      <c r="W27" s="20">
        <v>0</v>
      </c>
      <c r="X27" s="20">
        <v>0</v>
      </c>
      <c r="Y27" s="20">
        <v>0</v>
      </c>
    </row>
    <row r="28" spans="2:27" s="1" customFormat="1" ht="67.5" customHeight="1">
      <c r="B28" s="43">
        <v>4</v>
      </c>
      <c r="C28" s="51" t="s">
        <v>113</v>
      </c>
      <c r="D28" s="51">
        <v>1</v>
      </c>
      <c r="E28" s="52" t="s">
        <v>114</v>
      </c>
      <c r="F28" s="30" t="s">
        <v>115</v>
      </c>
      <c r="G28" s="52" t="s">
        <v>116</v>
      </c>
      <c r="H28" s="52" t="s">
        <v>117</v>
      </c>
      <c r="I28" s="53" t="s">
        <v>25</v>
      </c>
      <c r="J28" s="54" t="s">
        <v>71</v>
      </c>
      <c r="K28" s="55" t="s">
        <v>24</v>
      </c>
      <c r="L28" s="52" t="s">
        <v>96</v>
      </c>
      <c r="M28" s="51" t="s">
        <v>20</v>
      </c>
      <c r="N28" s="51" t="s">
        <v>52</v>
      </c>
      <c r="O28" s="56">
        <v>1.2</v>
      </c>
      <c r="P28" s="51" t="s">
        <v>118</v>
      </c>
      <c r="Q28" s="51">
        <v>300</v>
      </c>
      <c r="R28" s="19">
        <f t="shared" ref="R28:R30" si="4">SUM(S28:Y28)</f>
        <v>1440000</v>
      </c>
      <c r="S28" s="20">
        <v>0</v>
      </c>
      <c r="T28" s="20">
        <v>0</v>
      </c>
      <c r="U28" s="20">
        <v>0</v>
      </c>
      <c r="V28" s="20">
        <v>1440000</v>
      </c>
      <c r="W28" s="20">
        <v>0</v>
      </c>
      <c r="X28" s="20">
        <v>0</v>
      </c>
      <c r="Y28" s="20">
        <v>0</v>
      </c>
    </row>
    <row r="29" spans="2:27" s="1" customFormat="1" ht="67.5" customHeight="1">
      <c r="B29" s="43">
        <v>5</v>
      </c>
      <c r="C29" s="51" t="s">
        <v>133</v>
      </c>
      <c r="D29" s="51">
        <v>1</v>
      </c>
      <c r="E29" s="52" t="s">
        <v>134</v>
      </c>
      <c r="F29" s="30" t="s">
        <v>135</v>
      </c>
      <c r="G29" s="52" t="s">
        <v>136</v>
      </c>
      <c r="H29" s="52" t="s">
        <v>137</v>
      </c>
      <c r="I29" s="53" t="s">
        <v>103</v>
      </c>
      <c r="J29" s="54" t="s">
        <v>71</v>
      </c>
      <c r="K29" s="55" t="s">
        <v>24</v>
      </c>
      <c r="L29" s="52" t="s">
        <v>138</v>
      </c>
      <c r="M29" s="51" t="s">
        <v>20</v>
      </c>
      <c r="N29" s="51" t="s">
        <v>52</v>
      </c>
      <c r="O29" s="56">
        <v>1</v>
      </c>
      <c r="P29" s="51" t="s">
        <v>23</v>
      </c>
      <c r="Q29" s="51">
        <v>200</v>
      </c>
      <c r="R29" s="19">
        <f t="shared" ref="R29" si="5">SUM(S29:Y29)</f>
        <v>1000000</v>
      </c>
      <c r="S29" s="20">
        <v>0</v>
      </c>
      <c r="T29" s="20">
        <v>0</v>
      </c>
      <c r="U29" s="20">
        <v>0</v>
      </c>
      <c r="V29" s="20">
        <v>1000000</v>
      </c>
      <c r="W29" s="20">
        <v>0</v>
      </c>
      <c r="X29" s="20">
        <v>0</v>
      </c>
      <c r="Y29" s="20">
        <v>0</v>
      </c>
    </row>
    <row r="30" spans="2:27" s="1" customFormat="1" ht="67.5" customHeight="1">
      <c r="B30" s="43">
        <v>6</v>
      </c>
      <c r="C30" s="51" t="s">
        <v>119</v>
      </c>
      <c r="D30" s="51">
        <v>1</v>
      </c>
      <c r="E30" s="52" t="s">
        <v>120</v>
      </c>
      <c r="F30" s="30" t="s">
        <v>121</v>
      </c>
      <c r="G30" s="52" t="s">
        <v>122</v>
      </c>
      <c r="H30" s="52" t="s">
        <v>123</v>
      </c>
      <c r="I30" s="53" t="s">
        <v>103</v>
      </c>
      <c r="J30" s="54" t="s">
        <v>71</v>
      </c>
      <c r="K30" s="55" t="s">
        <v>24</v>
      </c>
      <c r="L30" s="52" t="s">
        <v>124</v>
      </c>
      <c r="M30" s="51" t="s">
        <v>20</v>
      </c>
      <c r="N30" s="51" t="s">
        <v>52</v>
      </c>
      <c r="O30" s="56">
        <v>1</v>
      </c>
      <c r="P30" s="51" t="s">
        <v>23</v>
      </c>
      <c r="Q30" s="51">
        <v>150</v>
      </c>
      <c r="R30" s="19">
        <f t="shared" si="4"/>
        <v>1500000</v>
      </c>
      <c r="S30" s="20">
        <v>0</v>
      </c>
      <c r="T30" s="20">
        <v>0</v>
      </c>
      <c r="U30" s="20">
        <v>0</v>
      </c>
      <c r="V30" s="20">
        <v>1500000</v>
      </c>
      <c r="W30" s="20">
        <v>0</v>
      </c>
      <c r="X30" s="20">
        <v>0</v>
      </c>
      <c r="Y30" s="20">
        <v>0</v>
      </c>
    </row>
    <row r="31" spans="2:27" s="12" customFormat="1" ht="33.75" customHeight="1">
      <c r="B31" s="28"/>
      <c r="C31" s="13"/>
      <c r="D31" s="13"/>
      <c r="E31" s="13"/>
      <c r="F31" s="36"/>
      <c r="G31" s="9"/>
      <c r="H31" s="10"/>
      <c r="I31" s="11"/>
      <c r="J31" s="11"/>
      <c r="K31" s="37"/>
      <c r="L31" s="13"/>
      <c r="M31" s="13"/>
      <c r="N31" s="13"/>
      <c r="O31" s="38"/>
      <c r="P31" s="13"/>
      <c r="Q31" s="48" t="s">
        <v>177</v>
      </c>
      <c r="R31" s="44">
        <f>SUM(R25:R30)</f>
        <v>9655871</v>
      </c>
      <c r="S31" s="44">
        <f t="shared" ref="S31:Y31" si="6">SUM(S25:S30)</f>
        <v>0</v>
      </c>
      <c r="T31" s="44">
        <f t="shared" si="6"/>
        <v>0</v>
      </c>
      <c r="U31" s="44">
        <f t="shared" si="6"/>
        <v>0</v>
      </c>
      <c r="V31" s="44">
        <f>SUM(V25:V30)</f>
        <v>9655871</v>
      </c>
      <c r="W31" s="44">
        <f t="shared" si="6"/>
        <v>0</v>
      </c>
      <c r="X31" s="44">
        <f t="shared" si="6"/>
        <v>0</v>
      </c>
      <c r="Y31" s="44">
        <f t="shared" si="6"/>
        <v>0</v>
      </c>
    </row>
    <row r="32" spans="2:27" s="12" customFormat="1" ht="15" customHeight="1">
      <c r="B32" s="28"/>
      <c r="C32" s="13"/>
      <c r="D32" s="13"/>
      <c r="E32" s="13"/>
      <c r="F32" s="36"/>
      <c r="G32" s="9"/>
      <c r="H32" s="10"/>
      <c r="I32" s="11"/>
      <c r="J32" s="11"/>
      <c r="K32" s="37"/>
      <c r="L32" s="13"/>
      <c r="M32" s="13"/>
      <c r="N32" s="13"/>
      <c r="O32" s="38"/>
      <c r="P32" s="13"/>
      <c r="Q32" s="48"/>
      <c r="R32" s="48"/>
      <c r="S32" s="48"/>
      <c r="T32" s="48"/>
      <c r="U32" s="48"/>
      <c r="V32" s="48"/>
      <c r="W32" s="48"/>
      <c r="X32" s="48"/>
      <c r="Y32" s="48"/>
    </row>
    <row r="33" spans="2:29" s="12" customFormat="1" ht="33.75" customHeight="1">
      <c r="B33" s="50" t="s">
        <v>169</v>
      </c>
      <c r="C33" s="13"/>
      <c r="D33" s="13"/>
      <c r="E33" s="13"/>
      <c r="F33" s="36"/>
      <c r="G33" s="9"/>
      <c r="H33" s="10"/>
      <c r="I33" s="11"/>
      <c r="J33" s="11"/>
      <c r="K33" s="37"/>
      <c r="L33" s="13"/>
      <c r="M33" s="13"/>
      <c r="N33" s="13"/>
      <c r="O33" s="38"/>
      <c r="P33" s="13"/>
      <c r="Q33" s="13"/>
      <c r="R33" s="13"/>
      <c r="S33" s="13"/>
      <c r="T33" s="13"/>
      <c r="U33" s="13"/>
      <c r="V33" s="13"/>
      <c r="W33" s="13"/>
      <c r="X33" s="13"/>
      <c r="Y33" s="13"/>
    </row>
    <row r="34" spans="2:29" s="1" customFormat="1" ht="50.25" customHeight="1">
      <c r="B34" s="43">
        <v>1</v>
      </c>
      <c r="C34" s="51" t="s">
        <v>78</v>
      </c>
      <c r="D34" s="51">
        <v>2</v>
      </c>
      <c r="E34" s="52" t="s">
        <v>79</v>
      </c>
      <c r="F34" s="49" t="s">
        <v>30</v>
      </c>
      <c r="G34" s="52" t="s">
        <v>80</v>
      </c>
      <c r="H34" s="52" t="s">
        <v>81</v>
      </c>
      <c r="I34" s="53" t="s">
        <v>25</v>
      </c>
      <c r="J34" s="54" t="s">
        <v>27</v>
      </c>
      <c r="K34" s="55" t="s">
        <v>19</v>
      </c>
      <c r="L34" s="52" t="s">
        <v>82</v>
      </c>
      <c r="M34" s="51" t="s">
        <v>20</v>
      </c>
      <c r="N34" s="51" t="s">
        <v>83</v>
      </c>
      <c r="O34" s="56">
        <v>1</v>
      </c>
      <c r="P34" s="51" t="s">
        <v>23</v>
      </c>
      <c r="Q34" s="51">
        <v>350</v>
      </c>
      <c r="R34" s="19">
        <f t="shared" ref="R34" si="7">SUM(S34:Y34)</f>
        <v>1595000</v>
      </c>
      <c r="S34" s="20">
        <v>0</v>
      </c>
      <c r="T34" s="20">
        <v>0</v>
      </c>
      <c r="U34" s="20">
        <v>0</v>
      </c>
      <c r="V34" s="20">
        <v>1595000</v>
      </c>
      <c r="W34" s="20">
        <v>0</v>
      </c>
      <c r="X34" s="20">
        <v>0</v>
      </c>
      <c r="Y34" s="20">
        <v>0</v>
      </c>
      <c r="AB34" s="60"/>
    </row>
    <row r="35" spans="2:29" s="1" customFormat="1" ht="50.25" customHeight="1">
      <c r="B35" s="43">
        <v>2</v>
      </c>
      <c r="C35" s="51" t="s">
        <v>74</v>
      </c>
      <c r="D35" s="51">
        <v>2</v>
      </c>
      <c r="E35" s="52" t="s">
        <v>1</v>
      </c>
      <c r="F35" s="30" t="s">
        <v>29</v>
      </c>
      <c r="G35" s="52" t="s">
        <v>1</v>
      </c>
      <c r="H35" s="52" t="s">
        <v>1</v>
      </c>
      <c r="I35" s="53" t="s">
        <v>26</v>
      </c>
      <c r="J35" s="54" t="s">
        <v>27</v>
      </c>
      <c r="K35" s="55" t="s">
        <v>19</v>
      </c>
      <c r="L35" s="52" t="s">
        <v>61</v>
      </c>
      <c r="M35" s="51" t="s">
        <v>20</v>
      </c>
      <c r="N35" s="51" t="s">
        <v>52</v>
      </c>
      <c r="O35" s="56">
        <v>1</v>
      </c>
      <c r="P35" s="51" t="s">
        <v>23</v>
      </c>
      <c r="Q35" s="51">
        <v>1000</v>
      </c>
      <c r="R35" s="19">
        <f>SUM(S35:Y35)</f>
        <v>2000000</v>
      </c>
      <c r="S35" s="20">
        <v>0</v>
      </c>
      <c r="T35" s="20">
        <v>0</v>
      </c>
      <c r="U35" s="20">
        <v>0</v>
      </c>
      <c r="V35" s="20">
        <v>2000000</v>
      </c>
      <c r="W35" s="20">
        <v>0</v>
      </c>
      <c r="X35" s="20">
        <v>0</v>
      </c>
      <c r="Y35" s="20">
        <v>0</v>
      </c>
      <c r="AA35" s="57"/>
    </row>
    <row r="36" spans="2:29" s="1" customFormat="1" ht="50.25" customHeight="1">
      <c r="B36" s="43">
        <v>3</v>
      </c>
      <c r="C36" s="51" t="s">
        <v>75</v>
      </c>
      <c r="D36" s="51">
        <v>2</v>
      </c>
      <c r="E36" s="52" t="s">
        <v>1</v>
      </c>
      <c r="F36" s="30" t="s">
        <v>29</v>
      </c>
      <c r="G36" s="52" t="s">
        <v>1</v>
      </c>
      <c r="H36" s="52" t="s">
        <v>1</v>
      </c>
      <c r="I36" s="53" t="s">
        <v>26</v>
      </c>
      <c r="J36" s="54" t="s">
        <v>27</v>
      </c>
      <c r="K36" s="55" t="s">
        <v>19</v>
      </c>
      <c r="L36" s="52" t="s">
        <v>62</v>
      </c>
      <c r="M36" s="51" t="s">
        <v>20</v>
      </c>
      <c r="N36" s="51" t="s">
        <v>52</v>
      </c>
      <c r="O36" s="56">
        <v>1</v>
      </c>
      <c r="P36" s="51" t="s">
        <v>23</v>
      </c>
      <c r="Q36" s="51">
        <v>1000</v>
      </c>
      <c r="R36" s="19">
        <f>SUM(S36:Y36)</f>
        <v>2000000</v>
      </c>
      <c r="S36" s="20">
        <v>0</v>
      </c>
      <c r="T36" s="20">
        <v>0</v>
      </c>
      <c r="U36" s="20">
        <v>0</v>
      </c>
      <c r="V36" s="20">
        <v>2000000</v>
      </c>
      <c r="W36" s="20">
        <v>0</v>
      </c>
      <c r="X36" s="20">
        <v>0</v>
      </c>
      <c r="Y36" s="20">
        <v>0</v>
      </c>
      <c r="AA36" s="57"/>
    </row>
    <row r="37" spans="2:29" s="1" customFormat="1" ht="50.25" customHeight="1">
      <c r="B37" s="43">
        <v>4</v>
      </c>
      <c r="C37" s="51" t="s">
        <v>113</v>
      </c>
      <c r="D37" s="51">
        <v>1</v>
      </c>
      <c r="E37" s="52" t="s">
        <v>114</v>
      </c>
      <c r="F37" s="30" t="s">
        <v>115</v>
      </c>
      <c r="G37" s="52" t="s">
        <v>116</v>
      </c>
      <c r="H37" s="52" t="s">
        <v>117</v>
      </c>
      <c r="I37" s="53" t="s">
        <v>25</v>
      </c>
      <c r="J37" s="54" t="s">
        <v>27</v>
      </c>
      <c r="K37" s="55" t="s">
        <v>24</v>
      </c>
      <c r="L37" s="52" t="s">
        <v>96</v>
      </c>
      <c r="M37" s="51" t="s">
        <v>20</v>
      </c>
      <c r="N37" s="51" t="s">
        <v>52</v>
      </c>
      <c r="O37" s="56">
        <v>1.2</v>
      </c>
      <c r="P37" s="51" t="s">
        <v>118</v>
      </c>
      <c r="Q37" s="51">
        <v>300</v>
      </c>
      <c r="R37" s="19">
        <f t="shared" ref="R37:R39" si="8">SUM(S37:Y37)</f>
        <v>2235000</v>
      </c>
      <c r="S37" s="20">
        <v>0</v>
      </c>
      <c r="T37" s="20">
        <v>0</v>
      </c>
      <c r="U37" s="20">
        <v>0</v>
      </c>
      <c r="V37" s="20">
        <v>2235000</v>
      </c>
      <c r="W37" s="20">
        <v>0</v>
      </c>
      <c r="X37" s="20">
        <v>0</v>
      </c>
      <c r="Y37" s="20">
        <v>0</v>
      </c>
      <c r="AC37" s="57"/>
    </row>
    <row r="38" spans="2:29" s="1" customFormat="1" ht="50.25" customHeight="1">
      <c r="B38" s="43">
        <v>5</v>
      </c>
      <c r="C38" s="51" t="s">
        <v>133</v>
      </c>
      <c r="D38" s="51">
        <v>1</v>
      </c>
      <c r="E38" s="52" t="s">
        <v>134</v>
      </c>
      <c r="F38" s="30" t="s">
        <v>135</v>
      </c>
      <c r="G38" s="52" t="s">
        <v>136</v>
      </c>
      <c r="H38" s="52" t="s">
        <v>137</v>
      </c>
      <c r="I38" s="53" t="s">
        <v>103</v>
      </c>
      <c r="J38" s="54" t="s">
        <v>71</v>
      </c>
      <c r="K38" s="55" t="s">
        <v>24</v>
      </c>
      <c r="L38" s="52" t="s">
        <v>138</v>
      </c>
      <c r="M38" s="51" t="s">
        <v>20</v>
      </c>
      <c r="N38" s="51" t="s">
        <v>52</v>
      </c>
      <c r="O38" s="56">
        <v>1</v>
      </c>
      <c r="P38" s="51" t="s">
        <v>23</v>
      </c>
      <c r="Q38" s="51">
        <v>200</v>
      </c>
      <c r="R38" s="19">
        <f t="shared" ref="R38" si="9">SUM(S38:Y38)</f>
        <v>1564665</v>
      </c>
      <c r="S38" s="20">
        <v>0</v>
      </c>
      <c r="T38" s="20">
        <v>0</v>
      </c>
      <c r="U38" s="20">
        <v>0</v>
      </c>
      <c r="V38" s="20">
        <v>1564665</v>
      </c>
      <c r="W38" s="20">
        <v>0</v>
      </c>
      <c r="X38" s="20">
        <v>0</v>
      </c>
      <c r="Y38" s="20">
        <v>0</v>
      </c>
    </row>
    <row r="39" spans="2:29" s="1" customFormat="1" ht="50.25" customHeight="1">
      <c r="B39" s="43">
        <v>6</v>
      </c>
      <c r="C39" s="51" t="s">
        <v>119</v>
      </c>
      <c r="D39" s="51">
        <v>1</v>
      </c>
      <c r="E39" s="52" t="s">
        <v>120</v>
      </c>
      <c r="F39" s="30" t="s">
        <v>121</v>
      </c>
      <c r="G39" s="52" t="s">
        <v>122</v>
      </c>
      <c r="H39" s="52" t="s">
        <v>123</v>
      </c>
      <c r="I39" s="53" t="s">
        <v>103</v>
      </c>
      <c r="J39" s="54" t="s">
        <v>27</v>
      </c>
      <c r="K39" s="55" t="s">
        <v>24</v>
      </c>
      <c r="L39" s="52" t="s">
        <v>124</v>
      </c>
      <c r="M39" s="51" t="s">
        <v>20</v>
      </c>
      <c r="N39" s="51" t="s">
        <v>52</v>
      </c>
      <c r="O39" s="56">
        <v>1</v>
      </c>
      <c r="P39" s="51" t="s">
        <v>23</v>
      </c>
      <c r="Q39" s="51">
        <v>150</v>
      </c>
      <c r="R39" s="19">
        <f t="shared" si="8"/>
        <v>1725500</v>
      </c>
      <c r="S39" s="20">
        <v>0</v>
      </c>
      <c r="T39" s="20">
        <v>0</v>
      </c>
      <c r="U39" s="20">
        <v>0</v>
      </c>
      <c r="V39" s="20">
        <v>1725500</v>
      </c>
      <c r="W39" s="20">
        <v>0</v>
      </c>
      <c r="X39" s="20">
        <v>0</v>
      </c>
      <c r="Y39" s="20">
        <v>0</v>
      </c>
      <c r="AC39" s="57"/>
    </row>
    <row r="40" spans="2:29" s="12" customFormat="1" ht="33.75" customHeight="1" thickBot="1">
      <c r="B40" s="28"/>
      <c r="C40" s="13"/>
      <c r="D40" s="13"/>
      <c r="E40" s="13"/>
      <c r="F40" s="36"/>
      <c r="G40" s="9"/>
      <c r="H40" s="10"/>
      <c r="I40" s="11"/>
      <c r="J40" s="11"/>
      <c r="K40" s="37"/>
      <c r="L40" s="13"/>
      <c r="M40" s="13"/>
      <c r="N40" s="13"/>
      <c r="O40" s="38"/>
      <c r="P40" s="13"/>
      <c r="Q40" s="48" t="s">
        <v>178</v>
      </c>
      <c r="R40" s="44">
        <f>SUM(R34:R39)</f>
        <v>11120165</v>
      </c>
      <c r="S40" s="44">
        <f t="shared" ref="S40:Y40" si="10">SUM(S34:S39)</f>
        <v>0</v>
      </c>
      <c r="T40" s="44">
        <f t="shared" si="10"/>
        <v>0</v>
      </c>
      <c r="U40" s="44">
        <f t="shared" si="10"/>
        <v>0</v>
      </c>
      <c r="V40" s="44">
        <f>SUM(V34:V39)</f>
        <v>11120165</v>
      </c>
      <c r="W40" s="44">
        <f t="shared" si="10"/>
        <v>0</v>
      </c>
      <c r="X40" s="44">
        <f t="shared" si="10"/>
        <v>0</v>
      </c>
      <c r="Y40" s="44">
        <f t="shared" si="10"/>
        <v>0</v>
      </c>
    </row>
    <row r="41" spans="2:29" s="12" customFormat="1" ht="33.75" customHeight="1" thickBot="1">
      <c r="B41" s="94" t="s">
        <v>168</v>
      </c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6"/>
    </row>
    <row r="42" spans="2:29" s="12" customFormat="1" ht="33.75" customHeight="1">
      <c r="B42" s="50" t="s">
        <v>174</v>
      </c>
      <c r="C42" s="13"/>
      <c r="D42" s="13"/>
      <c r="E42" s="13"/>
      <c r="F42" s="36"/>
      <c r="G42" s="9"/>
      <c r="H42" s="10"/>
      <c r="I42" s="11"/>
      <c r="J42" s="11"/>
      <c r="K42" s="37"/>
      <c r="L42" s="13"/>
      <c r="M42" s="13"/>
      <c r="N42" s="13"/>
      <c r="O42" s="38"/>
      <c r="P42" s="13"/>
      <c r="Q42" s="13"/>
      <c r="R42" s="13"/>
      <c r="S42" s="13"/>
      <c r="T42" s="13"/>
      <c r="U42" s="13"/>
      <c r="V42" s="13"/>
      <c r="W42" s="13"/>
      <c r="X42" s="13"/>
      <c r="Y42" s="13"/>
    </row>
    <row r="43" spans="2:29" s="4" customFormat="1" ht="70.5" customHeight="1">
      <c r="B43" s="43">
        <v>1</v>
      </c>
      <c r="C43" s="15" t="s">
        <v>85</v>
      </c>
      <c r="D43" s="15">
        <v>1</v>
      </c>
      <c r="E43" s="29" t="s">
        <v>43</v>
      </c>
      <c r="F43" s="49" t="s">
        <v>40</v>
      </c>
      <c r="G43" s="15" t="s">
        <v>40</v>
      </c>
      <c r="H43" s="31" t="s">
        <v>84</v>
      </c>
      <c r="I43" s="32" t="s">
        <v>27</v>
      </c>
      <c r="J43" s="32" t="s">
        <v>27</v>
      </c>
      <c r="K43" s="33" t="s">
        <v>24</v>
      </c>
      <c r="L43" s="29" t="s">
        <v>87</v>
      </c>
      <c r="M43" s="15" t="s">
        <v>21</v>
      </c>
      <c r="N43" s="15" t="s">
        <v>27</v>
      </c>
      <c r="O43" s="18">
        <v>100</v>
      </c>
      <c r="P43" s="15" t="s">
        <v>86</v>
      </c>
      <c r="Q43" s="15">
        <v>500</v>
      </c>
      <c r="R43" s="19">
        <f t="shared" ref="R43:R45" si="11">SUM(S43:Y43)</f>
        <v>500000</v>
      </c>
      <c r="S43" s="20">
        <v>0</v>
      </c>
      <c r="T43" s="20">
        <v>0</v>
      </c>
      <c r="U43" s="20">
        <v>0</v>
      </c>
      <c r="V43" s="20">
        <v>500000</v>
      </c>
      <c r="W43" s="20">
        <v>0</v>
      </c>
      <c r="X43" s="20">
        <v>0</v>
      </c>
      <c r="Y43" s="20">
        <v>0</v>
      </c>
    </row>
    <row r="44" spans="2:29" s="4" customFormat="1" ht="70.5" customHeight="1">
      <c r="B44" s="43">
        <v>2</v>
      </c>
      <c r="C44" s="15" t="s">
        <v>143</v>
      </c>
      <c r="D44" s="15">
        <v>1</v>
      </c>
      <c r="E44" s="29" t="s">
        <v>132</v>
      </c>
      <c r="F44" s="49" t="s">
        <v>130</v>
      </c>
      <c r="G44" s="31" t="s">
        <v>125</v>
      </c>
      <c r="H44" s="31" t="s">
        <v>131</v>
      </c>
      <c r="I44" s="32" t="s">
        <v>103</v>
      </c>
      <c r="J44" s="32" t="s">
        <v>27</v>
      </c>
      <c r="K44" s="33" t="s">
        <v>24</v>
      </c>
      <c r="L44" s="29" t="s">
        <v>96</v>
      </c>
      <c r="M44" s="15" t="s">
        <v>20</v>
      </c>
      <c r="N44" s="51" t="s">
        <v>52</v>
      </c>
      <c r="O44" s="18">
        <v>1</v>
      </c>
      <c r="P44" s="15" t="s">
        <v>23</v>
      </c>
      <c r="Q44" s="15">
        <v>355</v>
      </c>
      <c r="R44" s="19">
        <f t="shared" si="11"/>
        <v>1110000</v>
      </c>
      <c r="S44" s="20">
        <v>0</v>
      </c>
      <c r="T44" s="20">
        <v>0</v>
      </c>
      <c r="U44" s="20">
        <v>0</v>
      </c>
      <c r="V44" s="20">
        <v>1110000</v>
      </c>
      <c r="W44" s="20">
        <v>0</v>
      </c>
      <c r="X44" s="20">
        <v>0</v>
      </c>
      <c r="Y44" s="20">
        <v>0</v>
      </c>
    </row>
    <row r="45" spans="2:29" s="4" customFormat="1" ht="70.5" customHeight="1">
      <c r="B45" s="43">
        <v>3</v>
      </c>
      <c r="C45" s="15" t="s">
        <v>144</v>
      </c>
      <c r="D45" s="15">
        <v>1</v>
      </c>
      <c r="E45" s="29" t="s">
        <v>129</v>
      </c>
      <c r="F45" s="49" t="s">
        <v>128</v>
      </c>
      <c r="G45" s="29" t="s">
        <v>127</v>
      </c>
      <c r="H45" s="31" t="s">
        <v>126</v>
      </c>
      <c r="I45" s="32" t="s">
        <v>25</v>
      </c>
      <c r="J45" s="32" t="s">
        <v>27</v>
      </c>
      <c r="K45" s="33" t="s">
        <v>24</v>
      </c>
      <c r="L45" s="29" t="s">
        <v>96</v>
      </c>
      <c r="M45" s="15" t="s">
        <v>20</v>
      </c>
      <c r="N45" s="51" t="s">
        <v>52</v>
      </c>
      <c r="O45" s="18">
        <v>1</v>
      </c>
      <c r="P45" s="15" t="s">
        <v>23</v>
      </c>
      <c r="Q45" s="15">
        <v>420</v>
      </c>
      <c r="R45" s="19">
        <f t="shared" si="11"/>
        <v>1300000</v>
      </c>
      <c r="S45" s="20">
        <v>0</v>
      </c>
      <c r="T45" s="20">
        <v>0</v>
      </c>
      <c r="U45" s="20">
        <v>0</v>
      </c>
      <c r="V45" s="20">
        <v>1300000</v>
      </c>
      <c r="W45" s="20">
        <v>0</v>
      </c>
      <c r="X45" s="20">
        <v>0</v>
      </c>
      <c r="Y45" s="20">
        <v>0</v>
      </c>
    </row>
    <row r="46" spans="2:29" s="4" customFormat="1" ht="70.5" customHeight="1">
      <c r="B46" s="43">
        <v>4</v>
      </c>
      <c r="C46" s="15" t="s">
        <v>145</v>
      </c>
      <c r="D46" s="51">
        <v>1</v>
      </c>
      <c r="E46" s="52" t="s">
        <v>139</v>
      </c>
      <c r="F46" s="30" t="s">
        <v>140</v>
      </c>
      <c r="G46" s="52" t="s">
        <v>139</v>
      </c>
      <c r="H46" s="52" t="s">
        <v>139</v>
      </c>
      <c r="I46" s="53" t="s">
        <v>25</v>
      </c>
      <c r="J46" s="54" t="s">
        <v>27</v>
      </c>
      <c r="K46" s="55" t="s">
        <v>22</v>
      </c>
      <c r="L46" s="52" t="s">
        <v>142</v>
      </c>
      <c r="M46" s="51" t="s">
        <v>20</v>
      </c>
      <c r="N46" s="51" t="s">
        <v>52</v>
      </c>
      <c r="O46" s="56">
        <v>1</v>
      </c>
      <c r="P46" s="51" t="s">
        <v>141</v>
      </c>
      <c r="Q46" s="51">
        <v>800</v>
      </c>
      <c r="R46" s="19">
        <f t="shared" ref="R46" si="12">SUM(S46:Y46)</f>
        <v>1350721.38</v>
      </c>
      <c r="S46" s="20">
        <v>0</v>
      </c>
      <c r="T46" s="20">
        <v>0</v>
      </c>
      <c r="U46" s="20">
        <v>0</v>
      </c>
      <c r="V46" s="20">
        <v>1350721.38</v>
      </c>
      <c r="W46" s="20">
        <v>0</v>
      </c>
      <c r="X46" s="20">
        <v>0</v>
      </c>
      <c r="Y46" s="20">
        <v>0</v>
      </c>
    </row>
    <row r="47" spans="2:29" s="12" customFormat="1" ht="33.75" customHeight="1">
      <c r="B47" s="28"/>
      <c r="C47" s="13"/>
      <c r="D47" s="13"/>
      <c r="E47" s="13"/>
      <c r="F47" s="36"/>
      <c r="G47" s="9"/>
      <c r="H47" s="10"/>
      <c r="I47" s="11"/>
      <c r="J47" s="11"/>
      <c r="K47" s="37"/>
      <c r="L47" s="13"/>
      <c r="M47" s="13"/>
      <c r="N47" s="13"/>
      <c r="O47" s="38"/>
      <c r="P47" s="13"/>
      <c r="Q47" s="48" t="s">
        <v>179</v>
      </c>
      <c r="R47" s="44">
        <f t="shared" ref="R47:Y47" si="13">SUM(R43:R46)</f>
        <v>4260721.38</v>
      </c>
      <c r="S47" s="44">
        <f t="shared" si="13"/>
        <v>0</v>
      </c>
      <c r="T47" s="44">
        <f t="shared" si="13"/>
        <v>0</v>
      </c>
      <c r="U47" s="44">
        <f t="shared" si="13"/>
        <v>0</v>
      </c>
      <c r="V47" s="44">
        <f t="shared" si="13"/>
        <v>4260721.38</v>
      </c>
      <c r="W47" s="44">
        <f t="shared" si="13"/>
        <v>0</v>
      </c>
      <c r="X47" s="44">
        <f t="shared" si="13"/>
        <v>0</v>
      </c>
      <c r="Y47" s="44">
        <f t="shared" si="13"/>
        <v>0</v>
      </c>
    </row>
    <row r="48" spans="2:29" s="35" customFormat="1" ht="24" customHeight="1">
      <c r="B48" s="86" t="s">
        <v>175</v>
      </c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6"/>
      <c r="P48" s="45"/>
      <c r="Q48" s="45"/>
      <c r="R48" s="47"/>
      <c r="S48" s="47"/>
      <c r="T48" s="47"/>
      <c r="U48" s="47"/>
      <c r="V48" s="47"/>
      <c r="W48" s="47"/>
      <c r="X48" s="47"/>
      <c r="Y48" s="47"/>
    </row>
    <row r="49" spans="2:27" s="4" customFormat="1" ht="80.099999999999994" customHeight="1">
      <c r="B49" s="43">
        <v>1</v>
      </c>
      <c r="C49" s="15" t="s">
        <v>63</v>
      </c>
      <c r="D49" s="15">
        <v>2</v>
      </c>
      <c r="E49" s="29" t="s">
        <v>1</v>
      </c>
      <c r="F49" s="30" t="s">
        <v>29</v>
      </c>
      <c r="G49" s="29" t="s">
        <v>1</v>
      </c>
      <c r="H49" s="31" t="s">
        <v>43</v>
      </c>
      <c r="I49" s="32" t="s">
        <v>26</v>
      </c>
      <c r="J49" s="32" t="s">
        <v>27</v>
      </c>
      <c r="K49" s="33" t="s">
        <v>53</v>
      </c>
      <c r="L49" s="29" t="s">
        <v>66</v>
      </c>
      <c r="M49" s="15" t="s">
        <v>20</v>
      </c>
      <c r="N49" s="15" t="s">
        <v>52</v>
      </c>
      <c r="O49" s="18">
        <v>1</v>
      </c>
      <c r="P49" s="15" t="s">
        <v>69</v>
      </c>
      <c r="Q49" s="15">
        <v>87</v>
      </c>
      <c r="R49" s="19">
        <f t="shared" ref="R49:R50" si="14">SUM(S49:Y49)</f>
        <v>455830</v>
      </c>
      <c r="S49" s="20">
        <v>0</v>
      </c>
      <c r="T49" s="20">
        <v>0</v>
      </c>
      <c r="U49" s="20">
        <v>0</v>
      </c>
      <c r="V49" s="20">
        <v>455830</v>
      </c>
      <c r="W49" s="20">
        <v>0</v>
      </c>
      <c r="X49" s="20">
        <v>0</v>
      </c>
      <c r="Y49" s="20">
        <v>0</v>
      </c>
      <c r="AA49" s="61"/>
    </row>
    <row r="50" spans="2:27" s="4" customFormat="1" ht="80.099999999999994" customHeight="1">
      <c r="B50" s="43">
        <v>2</v>
      </c>
      <c r="C50" s="15" t="s">
        <v>64</v>
      </c>
      <c r="D50" s="15">
        <v>2</v>
      </c>
      <c r="E50" s="29" t="s">
        <v>1</v>
      </c>
      <c r="F50" s="30" t="s">
        <v>29</v>
      </c>
      <c r="G50" s="29" t="s">
        <v>1</v>
      </c>
      <c r="H50" s="31" t="s">
        <v>43</v>
      </c>
      <c r="I50" s="32" t="s">
        <v>26</v>
      </c>
      <c r="J50" s="32" t="s">
        <v>27</v>
      </c>
      <c r="K50" s="33" t="s">
        <v>53</v>
      </c>
      <c r="L50" s="29" t="s">
        <v>67</v>
      </c>
      <c r="M50" s="15" t="s">
        <v>20</v>
      </c>
      <c r="N50" s="15" t="s">
        <v>52</v>
      </c>
      <c r="O50" s="18">
        <v>1</v>
      </c>
      <c r="P50" s="15" t="s">
        <v>69</v>
      </c>
      <c r="Q50" s="15">
        <v>87</v>
      </c>
      <c r="R50" s="19">
        <f t="shared" si="14"/>
        <v>339420</v>
      </c>
      <c r="S50" s="20">
        <v>0</v>
      </c>
      <c r="T50" s="20">
        <v>0</v>
      </c>
      <c r="U50" s="20">
        <v>0</v>
      </c>
      <c r="V50" s="20">
        <v>339420</v>
      </c>
      <c r="W50" s="20">
        <v>0</v>
      </c>
      <c r="X50" s="20">
        <v>0</v>
      </c>
      <c r="Y50" s="20">
        <v>0</v>
      </c>
    </row>
    <row r="51" spans="2:27" s="4" customFormat="1" ht="80.099999999999994" customHeight="1">
      <c r="B51" s="43">
        <v>3</v>
      </c>
      <c r="C51" s="15" t="s">
        <v>65</v>
      </c>
      <c r="D51" s="15">
        <v>2</v>
      </c>
      <c r="E51" s="29" t="s">
        <v>1</v>
      </c>
      <c r="F51" s="30" t="s">
        <v>29</v>
      </c>
      <c r="G51" s="29" t="s">
        <v>1</v>
      </c>
      <c r="H51" s="31" t="s">
        <v>43</v>
      </c>
      <c r="I51" s="32" t="s">
        <v>26</v>
      </c>
      <c r="J51" s="32" t="s">
        <v>27</v>
      </c>
      <c r="K51" s="33" t="s">
        <v>53</v>
      </c>
      <c r="L51" s="29" t="s">
        <v>68</v>
      </c>
      <c r="M51" s="15" t="s">
        <v>20</v>
      </c>
      <c r="N51" s="15" t="s">
        <v>52</v>
      </c>
      <c r="O51" s="18">
        <v>1</v>
      </c>
      <c r="P51" s="15" t="s">
        <v>23</v>
      </c>
      <c r="Q51" s="15">
        <v>65</v>
      </c>
      <c r="R51" s="19">
        <f>SUM(S51:Y51)</f>
        <v>1200000</v>
      </c>
      <c r="S51" s="20">
        <v>0</v>
      </c>
      <c r="T51" s="20">
        <v>0</v>
      </c>
      <c r="U51" s="20">
        <v>0</v>
      </c>
      <c r="V51" s="20">
        <v>1200000</v>
      </c>
      <c r="W51" s="20">
        <v>0</v>
      </c>
      <c r="X51" s="20">
        <v>0</v>
      </c>
      <c r="Y51" s="20">
        <v>0</v>
      </c>
    </row>
    <row r="52" spans="2:27" s="12" customFormat="1" ht="33.75" customHeight="1">
      <c r="B52" s="28"/>
      <c r="C52" s="13"/>
      <c r="D52" s="13"/>
      <c r="E52" s="13"/>
      <c r="F52" s="36"/>
      <c r="G52" s="9"/>
      <c r="H52" s="10"/>
      <c r="I52" s="11"/>
      <c r="J52" s="11"/>
      <c r="K52" s="37"/>
      <c r="L52" s="13"/>
      <c r="M52" s="13"/>
      <c r="N52" s="13"/>
      <c r="O52" s="38"/>
      <c r="P52" s="13"/>
      <c r="Q52" s="48" t="s">
        <v>180</v>
      </c>
      <c r="R52" s="44">
        <f>SUM(R49:R51)</f>
        <v>1995250</v>
      </c>
      <c r="S52" s="44">
        <f t="shared" ref="S52:U52" si="15">SUM(S49:S51)</f>
        <v>0</v>
      </c>
      <c r="T52" s="44">
        <f t="shared" si="15"/>
        <v>0</v>
      </c>
      <c r="U52" s="44">
        <f t="shared" si="15"/>
        <v>0</v>
      </c>
      <c r="V52" s="44">
        <f>SUM(V49:V51)</f>
        <v>1995250</v>
      </c>
      <c r="W52" s="44">
        <f t="shared" ref="W52:Y52" si="16">SUM(W49:W51)</f>
        <v>0</v>
      </c>
      <c r="X52" s="44">
        <f t="shared" si="16"/>
        <v>0</v>
      </c>
      <c r="Y52" s="44">
        <f t="shared" si="16"/>
        <v>0</v>
      </c>
    </row>
    <row r="53" spans="2:27" s="12" customFormat="1" ht="8.25" customHeight="1">
      <c r="B53" s="28"/>
      <c r="C53" s="13"/>
      <c r="D53" s="13"/>
      <c r="E53" s="13"/>
      <c r="F53" s="36"/>
      <c r="G53" s="9"/>
      <c r="H53" s="10"/>
      <c r="I53" s="11"/>
      <c r="J53" s="11"/>
      <c r="K53" s="37"/>
      <c r="L53" s="13"/>
      <c r="M53" s="13"/>
      <c r="N53" s="13"/>
      <c r="O53" s="13"/>
      <c r="P53" s="13"/>
      <c r="Q53" s="13"/>
      <c r="R53" s="13"/>
      <c r="S53" s="13"/>
      <c r="T53" s="13"/>
    </row>
    <row r="56" spans="2:27">
      <c r="M56" s="85" t="s">
        <v>170</v>
      </c>
      <c r="N56" s="79">
        <f>R22</f>
        <v>7720265.3799999999</v>
      </c>
    </row>
    <row r="58" spans="2:27">
      <c r="M58" s="85" t="s">
        <v>171</v>
      </c>
      <c r="N58" s="79">
        <f>R40-R31</f>
        <v>1464294</v>
      </c>
    </row>
    <row r="59" spans="2:27">
      <c r="M59" s="85" t="s">
        <v>172</v>
      </c>
      <c r="N59" s="79">
        <f>R52+R47</f>
        <v>6255971.3799999999</v>
      </c>
    </row>
    <row r="60" spans="2:27">
      <c r="M60" s="85" t="s">
        <v>173</v>
      </c>
      <c r="N60" s="79">
        <f>N59+N58</f>
        <v>7720265.3799999999</v>
      </c>
    </row>
  </sheetData>
  <mergeCells count="31">
    <mergeCell ref="B41:Y41"/>
    <mergeCell ref="J6:J8"/>
    <mergeCell ref="B1:Y1"/>
    <mergeCell ref="B2:Y2"/>
    <mergeCell ref="B4:Y4"/>
    <mergeCell ref="M6:M8"/>
    <mergeCell ref="N6:N8"/>
    <mergeCell ref="O6:Q6"/>
    <mergeCell ref="O7:O8"/>
    <mergeCell ref="P7:P8"/>
    <mergeCell ref="Q7:Q8"/>
    <mergeCell ref="B6:B8"/>
    <mergeCell ref="C6:C8"/>
    <mergeCell ref="D6:D8"/>
    <mergeCell ref="E6:E8"/>
    <mergeCell ref="B23:Y23"/>
    <mergeCell ref="B10:Y10"/>
    <mergeCell ref="F6:F8"/>
    <mergeCell ref="B5:Y5"/>
    <mergeCell ref="I6:I8"/>
    <mergeCell ref="G6:G8"/>
    <mergeCell ref="H6:H8"/>
    <mergeCell ref="T7:U7"/>
    <mergeCell ref="V7:W7"/>
    <mergeCell ref="X7:X8"/>
    <mergeCell ref="Y7:Y8"/>
    <mergeCell ref="R7:R8"/>
    <mergeCell ref="S7:S8"/>
    <mergeCell ref="R6:Y6"/>
    <mergeCell ref="K6:K8"/>
    <mergeCell ref="L6:L8"/>
  </mergeCells>
  <phoneticPr fontId="10" type="noConversion"/>
  <printOptions horizontalCentered="1"/>
  <pageMargins left="0.19685039370078741" right="0.19685039370078741" top="0.39370078740157483" bottom="0.78740157480314965" header="0.31496062992125984" footer="0.31496062992125984"/>
  <pageSetup paperSize="5" scale="42" orientation="landscape" r:id="rId1"/>
  <headerFooter>
    <oddFooter>&amp;C&amp;10&amp;P de &amp;N</oddFooter>
  </headerFooter>
  <rowBreaks count="2" manualBreakCount="2">
    <brk id="22" max="25" man="1"/>
    <brk id="40" max="2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4B691-E24B-440F-86C0-1408BA5B208B}">
  <dimension ref="A1:Y19"/>
  <sheetViews>
    <sheetView tabSelected="1" view="pageBreakPreview" topLeftCell="G4" zoomScale="80" zoomScaleNormal="82" zoomScaleSheetLayoutView="80" workbookViewId="0">
      <selection activeCell="I14" sqref="I14"/>
    </sheetView>
  </sheetViews>
  <sheetFormatPr baseColWidth="10" defaultColWidth="11" defaultRowHeight="15.75"/>
  <cols>
    <col min="1" max="1" width="6.875" style="2" customWidth="1"/>
    <col min="2" max="2" width="1.75" style="2" customWidth="1"/>
    <col min="3" max="3" width="7.125" style="2" customWidth="1"/>
    <col min="4" max="4" width="11.125" style="2" customWidth="1"/>
    <col min="5" max="5" width="7.125" style="2" customWidth="1"/>
    <col min="6" max="6" width="15.75" style="2" customWidth="1"/>
    <col min="7" max="7" width="12.125" style="2" customWidth="1"/>
    <col min="8" max="8" width="17" style="2" customWidth="1"/>
    <col min="9" max="9" width="18.25" style="2" customWidth="1"/>
    <col min="10" max="11" width="8.125" style="2" customWidth="1"/>
    <col min="12" max="12" width="25.75" style="2" customWidth="1"/>
    <col min="13" max="13" width="16.375" style="2" customWidth="1"/>
    <col min="14" max="14" width="14" style="2" customWidth="1"/>
    <col min="15" max="15" width="11.5" style="17" customWidth="1"/>
    <col min="16" max="16" width="13.375" style="2" customWidth="1"/>
    <col min="17" max="17" width="14.75" style="2" customWidth="1"/>
    <col min="18" max="18" width="16.625" style="2" customWidth="1"/>
    <col min="19" max="19" width="12.875" style="2" customWidth="1"/>
    <col min="20" max="20" width="14.5" style="2" customWidth="1"/>
    <col min="21" max="21" width="11.125" style="2" customWidth="1"/>
    <col min="22" max="23" width="12.25" style="2" customWidth="1"/>
    <col min="24" max="24" width="12.75" style="2" customWidth="1"/>
    <col min="25" max="25" width="11.375" style="2" customWidth="1"/>
    <col min="26" max="26" width="1.25" style="2" customWidth="1"/>
    <col min="27" max="16384" width="11" style="2"/>
  </cols>
  <sheetData>
    <row r="1" spans="1:25" s="1" customFormat="1" ht="30">
      <c r="C1" s="66"/>
      <c r="D1" s="110" t="s">
        <v>17</v>
      </c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</row>
    <row r="2" spans="1:25" s="1" customFormat="1" ht="27.75">
      <c r="C2" s="66"/>
      <c r="D2" s="111" t="s">
        <v>44</v>
      </c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</row>
    <row r="3" spans="1:25" s="1" customFormat="1" ht="25.5">
      <c r="C3" s="67"/>
      <c r="D3" s="68"/>
      <c r="E3" s="6"/>
      <c r="F3" s="6"/>
      <c r="G3" s="6"/>
      <c r="H3" s="6" t="s">
        <v>37</v>
      </c>
      <c r="I3" s="6" t="s">
        <v>37</v>
      </c>
      <c r="J3" s="68"/>
      <c r="K3" s="68"/>
      <c r="L3" s="68"/>
      <c r="M3" s="68"/>
      <c r="N3" s="68"/>
      <c r="O3" s="69"/>
      <c r="P3" s="68"/>
      <c r="Q3" s="68"/>
      <c r="R3" s="7"/>
      <c r="S3" s="7"/>
      <c r="T3" s="7"/>
      <c r="U3" s="7"/>
      <c r="V3" s="7"/>
      <c r="W3" s="7"/>
      <c r="X3" s="7"/>
      <c r="Y3" s="7"/>
    </row>
    <row r="4" spans="1:25" s="1" customFormat="1" ht="26.25">
      <c r="C4" s="66"/>
      <c r="D4" s="112" t="s">
        <v>77</v>
      </c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12"/>
      <c r="Q4" s="112"/>
      <c r="R4" s="112"/>
      <c r="S4" s="112"/>
      <c r="T4" s="112"/>
      <c r="U4" s="112"/>
      <c r="V4" s="112"/>
      <c r="W4" s="112"/>
      <c r="X4" s="112"/>
      <c r="Y4" s="112"/>
    </row>
    <row r="5" spans="1:25" s="1" customFormat="1" ht="60" customHeight="1">
      <c r="C5" s="119" t="s">
        <v>147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</row>
    <row r="6" spans="1:25" s="8" customFormat="1" ht="12.75">
      <c r="C6" s="118" t="s">
        <v>60</v>
      </c>
      <c r="D6" s="118" t="s">
        <v>4</v>
      </c>
      <c r="E6" s="118" t="s">
        <v>59</v>
      </c>
      <c r="F6" s="118" t="s">
        <v>34</v>
      </c>
      <c r="G6" s="118" t="s">
        <v>31</v>
      </c>
      <c r="H6" s="118" t="s">
        <v>18</v>
      </c>
      <c r="I6" s="118" t="s">
        <v>5</v>
      </c>
      <c r="J6" s="118" t="s">
        <v>6</v>
      </c>
      <c r="K6" s="118" t="s">
        <v>32</v>
      </c>
      <c r="L6" s="118" t="s">
        <v>7</v>
      </c>
      <c r="M6" s="118" t="s">
        <v>8</v>
      </c>
      <c r="N6" s="118" t="s">
        <v>51</v>
      </c>
      <c r="O6" s="118" t="s">
        <v>9</v>
      </c>
      <c r="P6" s="118"/>
      <c r="Q6" s="118"/>
      <c r="R6" s="101" t="s">
        <v>16</v>
      </c>
      <c r="S6" s="101"/>
      <c r="T6" s="101"/>
      <c r="U6" s="101"/>
      <c r="V6" s="101"/>
      <c r="W6" s="101"/>
      <c r="X6" s="101"/>
      <c r="Y6" s="101"/>
    </row>
    <row r="7" spans="1:25" s="8" customFormat="1" ht="12.75">
      <c r="C7" s="118"/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20" t="s">
        <v>3</v>
      </c>
      <c r="P7" s="118" t="s">
        <v>2</v>
      </c>
      <c r="Q7" s="118" t="s">
        <v>33</v>
      </c>
      <c r="R7" s="101" t="s">
        <v>10</v>
      </c>
      <c r="S7" s="101" t="s">
        <v>11</v>
      </c>
      <c r="T7" s="101" t="s">
        <v>15</v>
      </c>
      <c r="U7" s="101"/>
      <c r="V7" s="101" t="s">
        <v>13</v>
      </c>
      <c r="W7" s="101"/>
      <c r="X7" s="101" t="s">
        <v>181</v>
      </c>
      <c r="Y7" s="101" t="s">
        <v>39</v>
      </c>
    </row>
    <row r="8" spans="1:25" s="8" customFormat="1" ht="25.5">
      <c r="C8" s="118"/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20"/>
      <c r="P8" s="118"/>
      <c r="Q8" s="118"/>
      <c r="R8" s="101"/>
      <c r="S8" s="101"/>
      <c r="T8" s="62" t="s">
        <v>12</v>
      </c>
      <c r="U8" s="62" t="s">
        <v>13</v>
      </c>
      <c r="V8" s="62" t="s">
        <v>14</v>
      </c>
      <c r="W8" s="62" t="s">
        <v>38</v>
      </c>
      <c r="X8" s="101"/>
      <c r="Y8" s="101"/>
    </row>
    <row r="9" spans="1:25" s="8" customFormat="1" ht="18">
      <c r="C9" s="80" t="s">
        <v>148</v>
      </c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2"/>
      <c r="P9" s="81"/>
      <c r="Q9" s="81"/>
      <c r="R9" s="83"/>
      <c r="S9" s="83"/>
      <c r="T9" s="83"/>
      <c r="U9" s="83"/>
      <c r="V9" s="83"/>
      <c r="W9" s="83"/>
      <c r="X9" s="83"/>
      <c r="Y9" s="84"/>
    </row>
    <row r="10" spans="1:25" s="1" customFormat="1" ht="59.25" customHeight="1">
      <c r="C10" s="65">
        <v>1</v>
      </c>
      <c r="D10" s="51" t="s">
        <v>149</v>
      </c>
      <c r="E10" s="51">
        <v>2</v>
      </c>
      <c r="F10" s="52" t="s">
        <v>1</v>
      </c>
      <c r="G10" s="30" t="s">
        <v>29</v>
      </c>
      <c r="H10" s="52" t="s">
        <v>1</v>
      </c>
      <c r="I10" s="52" t="s">
        <v>150</v>
      </c>
      <c r="J10" s="53" t="s">
        <v>26</v>
      </c>
      <c r="K10" s="55" t="s">
        <v>19</v>
      </c>
      <c r="L10" s="52" t="s">
        <v>151</v>
      </c>
      <c r="M10" s="51" t="s">
        <v>20</v>
      </c>
      <c r="N10" s="51" t="s">
        <v>52</v>
      </c>
      <c r="O10" s="56">
        <v>217.4</v>
      </c>
      <c r="P10" s="51" t="s">
        <v>36</v>
      </c>
      <c r="Q10" s="51">
        <v>1050</v>
      </c>
      <c r="R10" s="19">
        <f t="shared" ref="R10:R14" si="0">SUM(S10:Y10)</f>
        <v>1000000</v>
      </c>
      <c r="S10" s="20">
        <v>0</v>
      </c>
      <c r="T10" s="20">
        <v>1000000</v>
      </c>
      <c r="U10" s="20">
        <v>0</v>
      </c>
      <c r="V10" s="20">
        <v>0</v>
      </c>
      <c r="W10" s="20">
        <v>0</v>
      </c>
      <c r="X10" s="20">
        <v>0</v>
      </c>
      <c r="Y10" s="20">
        <v>0</v>
      </c>
    </row>
    <row r="11" spans="1:25" s="1" customFormat="1" ht="78" customHeight="1">
      <c r="C11" s="65">
        <v>2</v>
      </c>
      <c r="D11" s="51" t="s">
        <v>152</v>
      </c>
      <c r="E11" s="51">
        <v>2</v>
      </c>
      <c r="F11" s="52" t="s">
        <v>1</v>
      </c>
      <c r="G11" s="30" t="s">
        <v>29</v>
      </c>
      <c r="H11" s="52" t="s">
        <v>1</v>
      </c>
      <c r="I11" s="52" t="s">
        <v>153</v>
      </c>
      <c r="J11" s="53" t="s">
        <v>26</v>
      </c>
      <c r="K11" s="55" t="s">
        <v>19</v>
      </c>
      <c r="L11" s="52" t="s">
        <v>154</v>
      </c>
      <c r="M11" s="51" t="s">
        <v>20</v>
      </c>
      <c r="N11" s="51" t="s">
        <v>52</v>
      </c>
      <c r="O11" s="56">
        <v>2507.66</v>
      </c>
      <c r="P11" s="51" t="s">
        <v>36</v>
      </c>
      <c r="Q11" s="51">
        <v>950</v>
      </c>
      <c r="R11" s="19">
        <f t="shared" si="0"/>
        <v>2000000</v>
      </c>
      <c r="S11" s="20">
        <v>0</v>
      </c>
      <c r="T11" s="20">
        <v>2000000</v>
      </c>
      <c r="U11" s="20">
        <v>0</v>
      </c>
      <c r="V11" s="20">
        <v>0</v>
      </c>
      <c r="W11" s="20">
        <v>0</v>
      </c>
      <c r="X11" s="20">
        <v>0</v>
      </c>
      <c r="Y11" s="20">
        <v>0</v>
      </c>
    </row>
    <row r="12" spans="1:25" s="1" customFormat="1" ht="107.25" customHeight="1">
      <c r="A12" s="70"/>
      <c r="C12" s="65">
        <v>3</v>
      </c>
      <c r="D12" s="51" t="s">
        <v>155</v>
      </c>
      <c r="E12" s="51">
        <v>2</v>
      </c>
      <c r="F12" s="52" t="s">
        <v>1</v>
      </c>
      <c r="G12" s="30" t="s">
        <v>29</v>
      </c>
      <c r="H12" s="52" t="s">
        <v>1</v>
      </c>
      <c r="I12" s="52" t="s">
        <v>156</v>
      </c>
      <c r="J12" s="53" t="s">
        <v>26</v>
      </c>
      <c r="K12" s="55" t="s">
        <v>19</v>
      </c>
      <c r="L12" s="52" t="s">
        <v>157</v>
      </c>
      <c r="M12" s="51" t="s">
        <v>20</v>
      </c>
      <c r="N12" s="51" t="s">
        <v>158</v>
      </c>
      <c r="O12" s="56">
        <v>6112.91</v>
      </c>
      <c r="P12" s="51" t="s">
        <v>36</v>
      </c>
      <c r="Q12" s="51">
        <v>1180</v>
      </c>
      <c r="R12" s="19">
        <f t="shared" si="0"/>
        <v>7700000</v>
      </c>
      <c r="S12" s="20">
        <v>0</v>
      </c>
      <c r="T12" s="20">
        <v>7700000</v>
      </c>
      <c r="U12" s="20">
        <v>0</v>
      </c>
      <c r="V12" s="20">
        <v>0</v>
      </c>
      <c r="W12" s="20">
        <v>0</v>
      </c>
      <c r="X12" s="20">
        <v>0</v>
      </c>
      <c r="Y12" s="20">
        <v>0</v>
      </c>
    </row>
    <row r="13" spans="1:25" s="1" customFormat="1" ht="135" customHeight="1">
      <c r="A13" s="70"/>
      <c r="C13" s="65">
        <v>4</v>
      </c>
      <c r="D13" s="51" t="s">
        <v>159</v>
      </c>
      <c r="E13" s="51">
        <v>2</v>
      </c>
      <c r="F13" s="52" t="s">
        <v>1</v>
      </c>
      <c r="G13" s="30" t="s">
        <v>29</v>
      </c>
      <c r="H13" s="52" t="s">
        <v>1</v>
      </c>
      <c r="I13" s="52" t="s">
        <v>156</v>
      </c>
      <c r="J13" s="53" t="s">
        <v>26</v>
      </c>
      <c r="K13" s="55" t="s">
        <v>160</v>
      </c>
      <c r="L13" s="52" t="s">
        <v>161</v>
      </c>
      <c r="M13" s="51" t="s">
        <v>20</v>
      </c>
      <c r="N13" s="51" t="s">
        <v>158</v>
      </c>
      <c r="O13" s="56">
        <v>653.75</v>
      </c>
      <c r="P13" s="51" t="s">
        <v>97</v>
      </c>
      <c r="Q13" s="51">
        <v>1540</v>
      </c>
      <c r="R13" s="19">
        <f t="shared" si="0"/>
        <v>4900000</v>
      </c>
      <c r="S13" s="20">
        <v>0</v>
      </c>
      <c r="T13" s="20">
        <v>4900000</v>
      </c>
      <c r="U13" s="20">
        <v>0</v>
      </c>
      <c r="V13" s="20">
        <v>0</v>
      </c>
      <c r="W13" s="20">
        <v>0</v>
      </c>
      <c r="X13" s="20">
        <v>0</v>
      </c>
      <c r="Y13" s="20">
        <v>0</v>
      </c>
    </row>
    <row r="14" spans="1:25" s="1" customFormat="1" ht="75" customHeight="1">
      <c r="A14" s="70"/>
      <c r="C14" s="65">
        <v>5</v>
      </c>
      <c r="D14" s="51" t="s">
        <v>162</v>
      </c>
      <c r="E14" s="51">
        <v>2</v>
      </c>
      <c r="F14" s="52" t="s">
        <v>27</v>
      </c>
      <c r="G14" s="30" t="s">
        <v>163</v>
      </c>
      <c r="H14" s="52" t="s">
        <v>43</v>
      </c>
      <c r="I14" s="52" t="s">
        <v>43</v>
      </c>
      <c r="J14" s="53" t="s">
        <v>25</v>
      </c>
      <c r="K14" s="55" t="s">
        <v>19</v>
      </c>
      <c r="L14" s="52" t="s">
        <v>164</v>
      </c>
      <c r="M14" s="51" t="s">
        <v>21</v>
      </c>
      <c r="N14" s="51" t="s">
        <v>27</v>
      </c>
      <c r="O14" s="56">
        <v>9</v>
      </c>
      <c r="P14" s="51" t="s">
        <v>165</v>
      </c>
      <c r="Q14" s="51">
        <v>1230</v>
      </c>
      <c r="R14" s="19">
        <f t="shared" si="0"/>
        <v>2529574</v>
      </c>
      <c r="S14" s="20">
        <v>0</v>
      </c>
      <c r="T14" s="20">
        <v>2529574</v>
      </c>
      <c r="U14" s="20">
        <v>0</v>
      </c>
      <c r="V14" s="20">
        <v>0</v>
      </c>
      <c r="W14" s="20">
        <v>0</v>
      </c>
      <c r="X14" s="20">
        <v>0</v>
      </c>
      <c r="Y14" s="20">
        <v>0</v>
      </c>
    </row>
    <row r="15" spans="1:25" s="64" customFormat="1" ht="33.75" customHeight="1">
      <c r="C15" s="71"/>
      <c r="G15" s="36"/>
      <c r="H15" s="72"/>
      <c r="I15" s="73"/>
      <c r="J15" s="74"/>
      <c r="K15" s="75"/>
      <c r="O15" s="76"/>
      <c r="Q15" s="77" t="s">
        <v>166</v>
      </c>
      <c r="R15" s="44">
        <f>SUM(R10:R14)</f>
        <v>18129574</v>
      </c>
      <c r="S15" s="44">
        <f t="shared" ref="S15:Y15" si="1">SUM(S10:S14)</f>
        <v>0</v>
      </c>
      <c r="T15" s="44">
        <f>SUM(T10:T14)</f>
        <v>18129574</v>
      </c>
      <c r="U15" s="44">
        <f t="shared" si="1"/>
        <v>0</v>
      </c>
      <c r="V15" s="44">
        <f t="shared" si="1"/>
        <v>0</v>
      </c>
      <c r="W15" s="44">
        <f t="shared" si="1"/>
        <v>0</v>
      </c>
      <c r="X15" s="44">
        <f t="shared" si="1"/>
        <v>0</v>
      </c>
      <c r="Y15" s="44">
        <f t="shared" si="1"/>
        <v>0</v>
      </c>
    </row>
    <row r="17" spans="18:20">
      <c r="R17" s="78"/>
    </row>
    <row r="19" spans="18:20">
      <c r="T19" s="79"/>
    </row>
  </sheetData>
  <mergeCells count="27">
    <mergeCell ref="Y7:Y8"/>
    <mergeCell ref="O6:Q6"/>
    <mergeCell ref="R6:Y6"/>
    <mergeCell ref="O7:O8"/>
    <mergeCell ref="P7:P8"/>
    <mergeCell ref="Q7:Q8"/>
    <mergeCell ref="R7:R8"/>
    <mergeCell ref="S7:S8"/>
    <mergeCell ref="T7:U7"/>
    <mergeCell ref="V7:W7"/>
    <mergeCell ref="X7:X8"/>
    <mergeCell ref="N6:N8"/>
    <mergeCell ref="D1:Y1"/>
    <mergeCell ref="D2:Y2"/>
    <mergeCell ref="D4:Y4"/>
    <mergeCell ref="C5:Y5"/>
    <mergeCell ref="C6:C8"/>
    <mergeCell ref="D6:D8"/>
    <mergeCell ref="E6:E8"/>
    <mergeCell ref="F6:F8"/>
    <mergeCell ref="G6:G8"/>
    <mergeCell ref="H6:H8"/>
    <mergeCell ref="I6:I8"/>
    <mergeCell ref="J6:J8"/>
    <mergeCell ref="K6:K8"/>
    <mergeCell ref="L6:L8"/>
    <mergeCell ref="M6:M8"/>
  </mergeCells>
  <printOptions horizontalCentered="1"/>
  <pageMargins left="0.19685039370078741" right="0.19685039370078741" top="0.59055118110236227" bottom="0.98425196850393704" header="0.31496062992125984" footer="0.31496062992125984"/>
  <pageSetup paperSize="5" scale="4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4</vt:i4>
      </vt:variant>
    </vt:vector>
  </HeadingPairs>
  <TitlesOfParts>
    <vt:vector size="7" baseType="lpstr">
      <vt:lpstr>PORTADA</vt:lpstr>
      <vt:lpstr>MOD 2. PRODIMDF y mods</vt:lpstr>
      <vt:lpstr>FAEISPUM 2020</vt:lpstr>
      <vt:lpstr>'FAEISPUM 2020'!Área_de_impresión</vt:lpstr>
      <vt:lpstr>'MOD 2. PRODIMDF y mods'!Área_de_impresión</vt:lpstr>
      <vt:lpstr>PORTADA!Área_de_impresión</vt:lpstr>
      <vt:lpstr>'MOD 2. PRODIMDF y mods'!Títulos_a_imprimir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</dc:creator>
  <cp:lastModifiedBy>usuario</cp:lastModifiedBy>
  <cp:lastPrinted>2020-06-30T16:22:45Z</cp:lastPrinted>
  <dcterms:created xsi:type="dcterms:W3CDTF">2016-09-14T15:55:40Z</dcterms:created>
  <dcterms:modified xsi:type="dcterms:W3CDTF">2020-06-30T18:38:05Z</dcterms:modified>
</cp:coreProperties>
</file>