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ntabilidad\Documents\2023\CUENTA ANUAL 2023\ASM 2023\IX ESTADOS CONSOLIDADOS 2023\"/>
    </mc:Choice>
  </mc:AlternateContent>
  <xr:revisionPtr revIDLastSave="0" documentId="13_ncr:1_{BEA78F32-8E00-42D6-B716-578A4D2DF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 (2)" sheetId="1" r:id="rId1"/>
  </sheets>
  <definedNames>
    <definedName name="_xlnm.Print_Area" localSheetId="0">'Hoja1 (2)'!$B$2:$J$90</definedName>
    <definedName name="_xlnm.Print_Titles" localSheetId="0">'Hoja1 (2)'!$2:$7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E76" i="1"/>
  <c r="F63" i="1"/>
  <c r="H63" i="1" s="1"/>
  <c r="E63" i="1"/>
  <c r="G63" i="1" s="1"/>
  <c r="E32" i="1"/>
  <c r="F55" i="1"/>
  <c r="H55" i="1" s="1"/>
  <c r="E55" i="1"/>
  <c r="J55" i="1" s="1"/>
  <c r="F53" i="1"/>
  <c r="H53" i="1" s="1"/>
  <c r="E53" i="1"/>
  <c r="J53" i="1" s="1"/>
  <c r="F44" i="1"/>
  <c r="H44" i="1" s="1"/>
  <c r="E44" i="1"/>
  <c r="G44" i="1" s="1"/>
  <c r="F30" i="1"/>
  <c r="E30" i="1"/>
  <c r="F18" i="1"/>
  <c r="E18" i="1"/>
  <c r="G11" i="1"/>
  <c r="H11" i="1"/>
  <c r="J11" i="1"/>
  <c r="G12" i="1"/>
  <c r="H12" i="1"/>
  <c r="J12" i="1"/>
  <c r="D32" i="1"/>
  <c r="H32" i="1" s="1"/>
  <c r="J30" i="1"/>
  <c r="H18" i="1"/>
  <c r="G18" i="1"/>
  <c r="J13" i="1"/>
  <c r="J14" i="1"/>
  <c r="J15" i="1"/>
  <c r="J16" i="1"/>
  <c r="J17" i="1"/>
  <c r="J21" i="1"/>
  <c r="J22" i="1"/>
  <c r="J23" i="1"/>
  <c r="J24" i="1"/>
  <c r="J25" i="1"/>
  <c r="J26" i="1"/>
  <c r="J27" i="1"/>
  <c r="J28" i="1"/>
  <c r="J29" i="1"/>
  <c r="J36" i="1"/>
  <c r="J37" i="1"/>
  <c r="J38" i="1"/>
  <c r="J39" i="1"/>
  <c r="J40" i="1"/>
  <c r="J41" i="1"/>
  <c r="J42" i="1"/>
  <c r="J43" i="1"/>
  <c r="J47" i="1"/>
  <c r="J48" i="1"/>
  <c r="J49" i="1"/>
  <c r="J50" i="1"/>
  <c r="J51" i="1"/>
  <c r="J52" i="1"/>
  <c r="J58" i="1"/>
  <c r="J59" i="1"/>
  <c r="J60" i="1"/>
  <c r="J61" i="1"/>
  <c r="J63" i="1"/>
  <c r="J64" i="1"/>
  <c r="J65" i="1"/>
  <c r="J66" i="1"/>
  <c r="J67" i="1"/>
  <c r="J68" i="1"/>
  <c r="J69" i="1"/>
  <c r="J71" i="1"/>
  <c r="J73" i="1"/>
  <c r="J76" i="1"/>
  <c r="J79" i="1"/>
  <c r="H13" i="1"/>
  <c r="H14" i="1"/>
  <c r="H15" i="1"/>
  <c r="H16" i="1"/>
  <c r="H17" i="1"/>
  <c r="H21" i="1"/>
  <c r="H22" i="1"/>
  <c r="H23" i="1"/>
  <c r="H24" i="1"/>
  <c r="H25" i="1"/>
  <c r="H26" i="1"/>
  <c r="H27" i="1"/>
  <c r="H28" i="1"/>
  <c r="H29" i="1"/>
  <c r="H30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8" i="1"/>
  <c r="H59" i="1"/>
  <c r="H60" i="1"/>
  <c r="H61" i="1"/>
  <c r="H64" i="1"/>
  <c r="H65" i="1"/>
  <c r="H66" i="1"/>
  <c r="H67" i="1"/>
  <c r="H68" i="1"/>
  <c r="H69" i="1"/>
  <c r="H71" i="1"/>
  <c r="H73" i="1"/>
  <c r="H76" i="1"/>
  <c r="H79" i="1"/>
  <c r="G69" i="1"/>
  <c r="G64" i="1"/>
  <c r="G65" i="1"/>
  <c r="G66" i="1"/>
  <c r="G67" i="1"/>
  <c r="G68" i="1"/>
  <c r="G71" i="1"/>
  <c r="G73" i="1"/>
  <c r="G13" i="1"/>
  <c r="G14" i="1"/>
  <c r="G15" i="1"/>
  <c r="G16" i="1"/>
  <c r="G17" i="1"/>
  <c r="G21" i="1"/>
  <c r="G22" i="1"/>
  <c r="G23" i="1"/>
  <c r="G24" i="1"/>
  <c r="G25" i="1"/>
  <c r="G26" i="1"/>
  <c r="G27" i="1"/>
  <c r="G28" i="1"/>
  <c r="G29" i="1"/>
  <c r="G36" i="1"/>
  <c r="G37" i="1"/>
  <c r="G38" i="1"/>
  <c r="G39" i="1"/>
  <c r="G40" i="1"/>
  <c r="G41" i="1"/>
  <c r="G42" i="1"/>
  <c r="G43" i="1"/>
  <c r="G47" i="1"/>
  <c r="G48" i="1"/>
  <c r="G49" i="1"/>
  <c r="G50" i="1"/>
  <c r="G51" i="1"/>
  <c r="G52" i="1"/>
  <c r="G55" i="1"/>
  <c r="G58" i="1"/>
  <c r="G59" i="1"/>
  <c r="G60" i="1"/>
  <c r="G61" i="1"/>
  <c r="G76" i="1"/>
  <c r="G79" i="1"/>
  <c r="C32" i="1" l="1"/>
  <c r="G32" i="1" s="1"/>
  <c r="G53" i="1"/>
  <c r="J44" i="1"/>
  <c r="G30" i="1"/>
  <c r="J18" i="1"/>
  <c r="J32" i="1" l="1"/>
</calcChain>
</file>

<file path=xl/sharedStrings.xml><?xml version="1.0" encoding="utf-8"?>
<sst xmlns="http://schemas.openxmlformats.org/spreadsheetml/2006/main" count="72" uniqueCount="71">
  <si>
    <t>MUNICIPIO DE ZITÁCUARO MICHOACAN</t>
  </si>
  <si>
    <t>CONCEPTO</t>
  </si>
  <si>
    <t>MUNICIPIO DE ZITÁCUARO MICHOACÁN</t>
  </si>
  <si>
    <t>SUMATORIA</t>
  </si>
  <si>
    <t xml:space="preserve">ELIMINACION </t>
  </si>
  <si>
    <t>CONSOLIDACION</t>
  </si>
  <si>
    <t>ACTIVO</t>
  </si>
  <si>
    <t>ACTIVO CIRCULANTE.</t>
  </si>
  <si>
    <t>EFECTIVO Y EQUIVALENTES DE EFECTIVO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</si>
  <si>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</si>
  <si>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</si>
  <si>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</si>
  <si>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</si>
  <si>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</si>
  <si>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</si>
  <si>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 CIRCULANTE.</t>
  </si>
  <si>
    <t>ACTIVO NO CIRCULANTE.</t>
  </si>
  <si>
    <t>INVERSIONES FINANCIERAS A LARGO PLAZO.</t>
  </si>
  <si>
    <t>DERECHOS A RECIBIR EFECTIVO O EQUIVALENTE A LARGO PLAZO.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</si>
  <si>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</si>
  <si>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</si>
  <si>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</si>
  <si>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</si>
  <si>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</si>
  <si>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</si>
  <si>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</si>
  <si>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 NO CIRCULANTE.</t>
  </si>
  <si>
    <t>TOTAL DE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</si>
  <si>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</si>
  <si>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</si>
  <si>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</si>
  <si>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</si>
  <si>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</si>
  <si>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</si>
  <si>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</si>
  <si>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CORTO PLAZO.</t>
  </si>
  <si>
    <t>PROVISIONES A CORTO PLAZO.</t>
  </si>
  <si>
    <t>OTROS PASIVOS A CORTO PLAZO.</t>
  </si>
  <si>
    <t>TOTAL DE PASIVO CIRCULANTE.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</si>
  <si>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</si>
  <si>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</si>
  <si>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</si>
  <si>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</si>
  <si>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</si>
  <si>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ADMINISTRACIÓN A LARGO PLAZO.</t>
  </si>
  <si>
    <t>PROVISIONES A LARGO PLAZO.</t>
  </si>
  <si>
    <t>TOTAL DE PASIVO NO CIRCULANTE.</t>
  </si>
  <si>
    <t>TOTAL DE PASIVO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</si>
  <si>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</si>
  <si>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</si>
  <si>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</si>
  <si>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</si>
  <si>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</si>
  <si>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</si>
  <si>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</si>
  <si>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</si>
  <si>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</si>
  <si>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</si>
  <si>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</si>
  <si>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"Bajo protesta de decir verdad, declaramos que este reporte y sus notas son razonablemente correctos, y son responsabilidad del emisor."</t>
  </si>
  <si>
    <t>HACIENDA PUBLICA/PATRIMONIO</t>
  </si>
  <si>
    <t>RESULTADOS DEL EJERCICIO (AHORRO/DESAHORRO)</t>
  </si>
  <si>
    <t>RESULTADOS DE EJERCICIOS ANTERIORES</t>
  </si>
  <si>
    <t>TOTAL DE HACIENDA PUBLICA/PATRIMONIO</t>
  </si>
  <si>
    <t>TOTAL DEL PASIVO Y HACIENDA PÚBLICA/PATRIMONIO</t>
  </si>
  <si>
    <t xml:space="preserve">     PRESIDENTE MUNICIPAL                                                        SINDICA  MUNICIPAL                                                TESORERO MUNICIPAL                                            CONTRALOR  MUNICIPAL             </t>
  </si>
  <si>
    <t xml:space="preserve">                                   _______________________________________                         _________________________                              _____________________________                 _______________________________________</t>
  </si>
  <si>
    <t>SAPAS ZITACUARO</t>
  </si>
  <si>
    <t xml:space="preserve">  LIC. JUAN ANTONIO IXTLÁHUAC ORIHUELA                                                   LIC. MYRNA MERLOS AYLLÓN                            C.P. SILVESTRE MORA GUZMÁN                    LIC. HÉCTOR ALEJANDRO ANGUIANO JAIMES</t>
  </si>
  <si>
    <t>ESTADO DE SITUACION FINANCIERA CONSOLIDADO ANUAL 2023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</si>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</sst>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Rounded MT Bold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206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7" fillId="0" borderId="0" xfId="0" applyFont="1"/>
    <xf numFmtId="14" fontId="6" fillId="2" borderId="9" xfId="0" applyNumberFormat="1" applyFont="1" applyFill="1" applyBorder="1" applyAlignment="1">
      <alignment horizontal="center"/>
    </xf>
    <xf numFmtId="14" fontId="6" fillId="2" borderId="9" xfId="0" applyNumberFormat="1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12" xfId="0" applyFont="1" applyBorder="1"/>
    <xf numFmtId="0" fontId="0" fillId="0" borderId="13" xfId="0" applyBorder="1"/>
    <xf numFmtId="4" fontId="8" fillId="0" borderId="13" xfId="0" applyNumberFormat="1" applyFont="1" applyBorder="1"/>
    <xf numFmtId="4" fontId="7" fillId="0" borderId="13" xfId="0" applyNumberFormat="1" applyFont="1" applyBorder="1" applyAlignment="1">
      <alignment horizontal="left"/>
    </xf>
    <xf numFmtId="4" fontId="0" fillId="0" borderId="13" xfId="0" applyNumberFormat="1" applyBorder="1"/>
    <xf numFmtId="4" fontId="2" fillId="0" borderId="13" xfId="0" applyNumberFormat="1" applyFont="1" applyBorder="1"/>
    <xf numFmtId="4" fontId="10" fillId="0" borderId="13" xfId="0" applyNumberFormat="1" applyFont="1" applyBorder="1"/>
    <xf numFmtId="4" fontId="5" fillId="0" borderId="13" xfId="0" applyNumberFormat="1" applyFont="1" applyBorder="1" applyAlignment="1">
      <alignment horizontal="left"/>
    </xf>
    <xf numFmtId="4" fontId="11" fillId="0" borderId="13" xfId="0" applyNumberFormat="1" applyFont="1" applyBorder="1"/>
    <xf numFmtId="0" fontId="8" fillId="0" borderId="13" xfId="0" applyFont="1" applyBorder="1"/>
    <xf numFmtId="4" fontId="2" fillId="0" borderId="13" xfId="0" applyNumberFormat="1" applyFont="1" applyBorder="1" applyAlignment="1">
      <alignment horizontal="left"/>
    </xf>
    <xf numFmtId="4" fontId="5" fillId="0" borderId="13" xfId="0" applyNumberFormat="1" applyFont="1" applyBorder="1"/>
    <xf numFmtId="4" fontId="13" fillId="0" borderId="13" xfId="0" applyNumberFormat="1" applyFont="1" applyBorder="1"/>
    <xf numFmtId="4" fontId="13" fillId="0" borderId="14" xfId="0" applyNumberFormat="1" applyFont="1" applyBorder="1"/>
    <xf numFmtId="4" fontId="9" fillId="0" borderId="13" xfId="0" applyNumberFormat="1" applyFont="1" applyBorder="1"/>
    <xf numFmtId="4" fontId="12" fillId="0" borderId="13" xfId="0" applyNumberFormat="1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4" fontId="7" fillId="0" borderId="0" xfId="0" applyNumberFormat="1" applyFont="1"/>
    <xf numFmtId="0" fontId="7" fillId="0" borderId="19" xfId="0" applyFont="1" applyBorder="1"/>
    <xf numFmtId="4" fontId="8" fillId="0" borderId="0" xfId="0" applyNumberFormat="1" applyFont="1"/>
    <xf numFmtId="0" fontId="7" fillId="0" borderId="23" xfId="0" applyFont="1" applyBorder="1"/>
    <xf numFmtId="0" fontId="7" fillId="0" borderId="26" xfId="0" applyFont="1" applyBorder="1"/>
    <xf numFmtId="0" fontId="9" fillId="0" borderId="27" xfId="0" applyFont="1" applyBorder="1"/>
    <xf numFmtId="4" fontId="7" fillId="0" borderId="27" xfId="0" applyNumberFormat="1" applyFont="1" applyBorder="1" applyAlignment="1">
      <alignment horizontal="left"/>
    </xf>
    <xf numFmtId="4" fontId="2" fillId="0" borderId="27" xfId="0" applyNumberFormat="1" applyFont="1" applyBorder="1"/>
    <xf numFmtId="4" fontId="5" fillId="0" borderId="27" xfId="0" applyNumberFormat="1" applyFont="1" applyBorder="1"/>
    <xf numFmtId="4" fontId="5" fillId="0" borderId="27" xfId="0" applyNumberFormat="1" applyFont="1" applyBorder="1" applyAlignment="1">
      <alignment horizontal="left"/>
    </xf>
    <xf numFmtId="4" fontId="8" fillId="0" borderId="27" xfId="0" applyNumberFormat="1" applyFont="1" applyBorder="1"/>
    <xf numFmtId="4" fontId="13" fillId="0" borderId="27" xfId="0" applyNumberFormat="1" applyFont="1" applyBorder="1"/>
    <xf numFmtId="4" fontId="0" fillId="0" borderId="27" xfId="0" applyNumberFormat="1" applyBorder="1"/>
    <xf numFmtId="4" fontId="11" fillId="0" borderId="27" xfId="0" applyNumberFormat="1" applyFont="1" applyBorder="1"/>
    <xf numFmtId="4" fontId="14" fillId="0" borderId="27" xfId="0" applyNumberFormat="1" applyFont="1" applyBorder="1"/>
    <xf numFmtId="0" fontId="0" fillId="0" borderId="27" xfId="0" applyBorder="1"/>
    <xf numFmtId="4" fontId="13" fillId="0" borderId="28" xfId="0" applyNumberFormat="1" applyFont="1" applyBorder="1"/>
    <xf numFmtId="0" fontId="7" fillId="0" borderId="29" xfId="0" applyFont="1" applyBorder="1"/>
    <xf numFmtId="0" fontId="9" fillId="0" borderId="30" xfId="0" applyFont="1" applyBorder="1"/>
    <xf numFmtId="4" fontId="7" fillId="0" borderId="30" xfId="0" applyNumberFormat="1" applyFont="1" applyBorder="1" applyAlignment="1">
      <alignment horizontal="left"/>
    </xf>
    <xf numFmtId="4" fontId="0" fillId="0" borderId="10" xfId="0" applyNumberFormat="1" applyBorder="1"/>
    <xf numFmtId="4" fontId="2" fillId="0" borderId="30" xfId="0" applyNumberFormat="1" applyFont="1" applyBorder="1"/>
    <xf numFmtId="4" fontId="5" fillId="0" borderId="30" xfId="0" applyNumberFormat="1" applyFont="1" applyBorder="1"/>
    <xf numFmtId="4" fontId="5" fillId="0" borderId="30" xfId="0" applyNumberFormat="1" applyFont="1" applyBorder="1" applyAlignment="1">
      <alignment horizontal="left"/>
    </xf>
    <xf numFmtId="4" fontId="8" fillId="0" borderId="30" xfId="0" applyNumberFormat="1" applyFont="1" applyBorder="1"/>
    <xf numFmtId="4" fontId="13" fillId="0" borderId="30" xfId="0" applyNumberFormat="1" applyFont="1" applyBorder="1"/>
    <xf numFmtId="4" fontId="0" fillId="0" borderId="30" xfId="0" applyNumberFormat="1" applyBorder="1"/>
    <xf numFmtId="4" fontId="11" fillId="0" borderId="30" xfId="0" applyNumberFormat="1" applyFont="1" applyBorder="1"/>
    <xf numFmtId="4" fontId="8" fillId="0" borderId="10" xfId="0" applyNumberFormat="1" applyFont="1" applyBorder="1"/>
    <xf numFmtId="4" fontId="14" fillId="0" borderId="30" xfId="0" applyNumberFormat="1" applyFont="1" applyBorder="1"/>
    <xf numFmtId="0" fontId="0" fillId="0" borderId="30" xfId="0" applyBorder="1"/>
    <xf numFmtId="43" fontId="5" fillId="0" borderId="30" xfId="1" applyFont="1" applyBorder="1"/>
    <xf numFmtId="43" fontId="13" fillId="0" borderId="31" xfId="1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9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8" fillId="0" borderId="24" xfId="0" applyFont="1" applyBorder="1" applyAlignment="1">
      <alignment horizontal="center"/>
    </xf>
    <xf numFmtId="0" fontId="0" fillId="0" borderId="24" xfId="0" applyBorder="1"/>
    <xf numFmtId="0" fontId="10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7" fillId="0" borderId="32" xfId="0" applyFont="1" applyBorder="1"/>
    <xf numFmtId="4" fontId="8" fillId="0" borderId="33" xfId="0" applyNumberFormat="1" applyFont="1" applyBorder="1"/>
    <xf numFmtId="4" fontId="7" fillId="0" borderId="33" xfId="0" applyNumberFormat="1" applyFont="1" applyBorder="1" applyAlignment="1">
      <alignment horizontal="left"/>
    </xf>
    <xf numFmtId="4" fontId="10" fillId="0" borderId="33" xfId="0" applyNumberFormat="1" applyFont="1" applyBorder="1"/>
    <xf numFmtId="4" fontId="5" fillId="0" borderId="33" xfId="0" applyNumberFormat="1" applyFont="1" applyBorder="1" applyAlignment="1">
      <alignment horizontal="left"/>
    </xf>
    <xf numFmtId="4" fontId="2" fillId="0" borderId="33" xfId="0" applyNumberFormat="1" applyFont="1" applyBorder="1"/>
    <xf numFmtId="0" fontId="8" fillId="0" borderId="33" xfId="0" applyFont="1" applyBorder="1"/>
    <xf numFmtId="4" fontId="2" fillId="0" borderId="33" xfId="0" applyNumberFormat="1" applyFont="1" applyBorder="1" applyAlignment="1">
      <alignment horizontal="left"/>
    </xf>
    <xf numFmtId="4" fontId="11" fillId="0" borderId="33" xfId="0" applyNumberFormat="1" applyFont="1" applyBorder="1"/>
    <xf numFmtId="4" fontId="0" fillId="0" borderId="33" xfId="0" applyNumberFormat="1" applyBorder="1"/>
    <xf numFmtId="4" fontId="8" fillId="0" borderId="34" xfId="0" applyNumberFormat="1" applyFont="1" applyBorder="1"/>
    <xf numFmtId="0" fontId="7" fillId="0" borderId="0" xfId="0" applyFont="1" applyBorder="1"/>
    <xf numFmtId="4" fontId="2" fillId="0" borderId="10" xfId="0" applyNumberFormat="1" applyFont="1" applyBorder="1"/>
    <xf numFmtId="4" fontId="10" fillId="0" borderId="30" xfId="0" applyNumberFormat="1" applyFont="1" applyBorder="1"/>
    <xf numFmtId="0" fontId="8" fillId="0" borderId="30" xfId="0" applyFont="1" applyBorder="1"/>
    <xf numFmtId="4" fontId="2" fillId="0" borderId="30" xfId="0" applyNumberFormat="1" applyFont="1" applyBorder="1" applyAlignment="1">
      <alignment horizontal="left"/>
    </xf>
    <xf numFmtId="4" fontId="8" fillId="0" borderId="31" xfId="0" applyNumberFormat="1" applyFont="1" applyBorder="1"/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1</xdr:row>
      <xdr:rowOff>47625</xdr:rowOff>
    </xdr:from>
    <xdr:ext cx="1400175" cy="723900"/>
    <xdr:pic>
      <xdr:nvPicPr>
        <xdr:cNvPr id="4" name="Imagen 3" descr="C:\Users\jose guadalupe\Pictures\logo oficial tesoreria presid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8125"/>
          <a:ext cx="1400175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514349</xdr:colOff>
      <xdr:row>1</xdr:row>
      <xdr:rowOff>28575</xdr:rowOff>
    </xdr:from>
    <xdr:ext cx="1800225" cy="85725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bg1">
              <a:tint val="45000"/>
              <a:satMod val="400000"/>
            </a:schemeClr>
          </a:duotone>
        </a:blip>
        <a:srcRect l="15094" t="15556" r="21384"/>
        <a:stretch/>
      </xdr:blipFill>
      <xdr:spPr>
        <a:xfrm>
          <a:off x="9877424" y="219075"/>
          <a:ext cx="1800225" cy="8572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0"/>
  <sheetViews>
    <sheetView tabSelected="1" workbookViewId="0">
      <selection activeCell="L89" sqref="L89"/>
    </sheetView>
  </sheetViews>
  <sheetFormatPr baseColWidth="10" defaultRowHeight="15" x14ac:dyDescent="0.25"/>
  <cols>
    <col min="1" max="1" width="3" customWidth="1"/>
    <col min="2" max="2" width="61" style="9" customWidth="1"/>
    <col min="3" max="8" width="15.28515625" style="9" bestFit="1" customWidth="1"/>
    <col min="9" max="9" width="13.5703125" style="9" bestFit="1" customWidth="1"/>
    <col min="10" max="10" width="16.140625" style="9" customWidth="1"/>
    <col min="11" max="13" width="13.7109375" bestFit="1" customWidth="1"/>
  </cols>
  <sheetData>
    <row r="2" spans="2:12" ht="24.95" customHeight="1" x14ac:dyDescent="0.25">
      <c r="B2" s="81" t="s">
        <v>0</v>
      </c>
      <c r="C2" s="82"/>
      <c r="D2" s="82"/>
      <c r="E2" s="82"/>
      <c r="F2" s="82"/>
      <c r="G2" s="82"/>
      <c r="H2" s="82"/>
      <c r="I2" s="82"/>
      <c r="J2" s="83"/>
    </row>
    <row r="3" spans="2:12" ht="24.95" customHeight="1" x14ac:dyDescent="0.25">
      <c r="B3" s="84" t="s">
        <v>69</v>
      </c>
      <c r="C3" s="85"/>
      <c r="D3" s="85"/>
      <c r="E3" s="85"/>
      <c r="F3" s="85"/>
      <c r="G3" s="85"/>
      <c r="H3" s="85"/>
      <c r="I3" s="85"/>
      <c r="J3" s="86"/>
    </row>
    <row r="4" spans="2:12" ht="24.95" customHeight="1" x14ac:dyDescent="0.25">
      <c r="B4" s="87" t="s">
        <v>70</v>
      </c>
      <c r="C4" s="88"/>
      <c r="D4" s="88"/>
      <c r="E4" s="88"/>
      <c r="F4" s="88"/>
      <c r="G4" s="88"/>
      <c r="H4" s="88"/>
      <c r="I4" s="88"/>
      <c r="J4" s="89"/>
    </row>
    <row r="5" spans="2:12" ht="15" customHeight="1" x14ac:dyDescent="0.25">
      <c r="B5" s="90" t="s">
        <v>1</v>
      </c>
      <c r="C5" s="73" t="s">
        <v>2</v>
      </c>
      <c r="D5" s="74"/>
      <c r="E5" s="77" t="s">
        <v>67</v>
      </c>
      <c r="F5" s="77"/>
      <c r="G5" s="1" t="s">
        <v>3</v>
      </c>
      <c r="H5" s="1" t="s">
        <v>3</v>
      </c>
      <c r="I5" s="2" t="s">
        <v>4</v>
      </c>
      <c r="J5" s="3" t="s">
        <v>5</v>
      </c>
    </row>
    <row r="6" spans="2:12" ht="15" customHeight="1" x14ac:dyDescent="0.25">
      <c r="B6" s="91"/>
      <c r="C6" s="75"/>
      <c r="D6" s="76"/>
      <c r="E6" s="77"/>
      <c r="F6" s="77"/>
      <c r="G6" s="4"/>
      <c r="H6" s="4"/>
      <c r="I6" s="5"/>
      <c r="J6" s="6"/>
    </row>
    <row r="7" spans="2:12" ht="17.25" x14ac:dyDescent="0.3">
      <c r="B7" s="91"/>
      <c r="C7" s="10">
        <v>45291</v>
      </c>
      <c r="D7" s="11">
        <v>44926</v>
      </c>
      <c r="E7" s="12">
        <v>45291</v>
      </c>
      <c r="F7" s="13">
        <v>44926</v>
      </c>
      <c r="G7" s="14">
        <v>2023</v>
      </c>
      <c r="H7" s="14">
        <v>2022</v>
      </c>
      <c r="I7" s="15">
        <v>2023</v>
      </c>
      <c r="J7" s="15">
        <v>2023</v>
      </c>
    </row>
    <row r="8" spans="2:12" x14ac:dyDescent="0.25">
      <c r="B8" s="40"/>
      <c r="C8" s="54"/>
      <c r="D8" s="100"/>
      <c r="E8" s="54"/>
      <c r="F8" s="41"/>
      <c r="G8" s="16"/>
      <c r="H8" s="16"/>
      <c r="I8" s="16"/>
      <c r="J8" s="16"/>
    </row>
    <row r="9" spans="2:12" ht="15.75" x14ac:dyDescent="0.25">
      <c r="B9" s="93" t="s">
        <v>6</v>
      </c>
      <c r="C9" s="61"/>
      <c r="D9" s="101"/>
      <c r="E9" s="55"/>
      <c r="F9" s="42"/>
      <c r="G9" s="30"/>
      <c r="H9" s="30"/>
      <c r="I9" s="30"/>
      <c r="J9" s="32"/>
    </row>
    <row r="10" spans="2:12" x14ac:dyDescent="0.25">
      <c r="B10" s="94" t="s">
        <v>7</v>
      </c>
      <c r="C10" s="56"/>
      <c r="D10" s="102"/>
      <c r="E10" s="56"/>
      <c r="F10" s="43"/>
      <c r="G10" s="19"/>
      <c r="H10" s="19"/>
      <c r="I10" s="19"/>
      <c r="J10" s="32"/>
    </row>
    <row r="11" spans="2:12" x14ac:dyDescent="0.25">
      <c r="B11" s="95" t="s">
        <v>8</v>
      </c>
      <c r="C11" s="57">
        <v>8323211.71</v>
      </c>
      <c r="D11" s="7">
        <v>15368355.99</v>
      </c>
      <c r="E11" s="57">
        <v>10170740.869999999</v>
      </c>
      <c r="F11" s="7">
        <v>4164070.58</v>
      </c>
      <c r="G11" s="20">
        <f>C11+E11</f>
        <v>18493952.579999998</v>
      </c>
      <c r="H11" s="20">
        <f>D11+F11</f>
        <v>19532426.57</v>
      </c>
      <c r="I11" s="20">
        <v>0</v>
      </c>
      <c r="J11" s="20">
        <f>C11+E11</f>
        <v>18493952.579999998</v>
      </c>
    </row>
    <row r="12" spans="2:12" x14ac:dyDescent="0.25">
      <c r="B12" s="95" t="s">
        <v>9</v>
      </c>
      <c r="C12" s="57">
        <v>21925760.57</v>
      </c>
      <c r="D12" s="7">
        <v>19158445.27</v>
      </c>
      <c r="E12" s="57">
        <v>2601027.2000000002</v>
      </c>
      <c r="F12" s="7">
        <v>8423079.0600000005</v>
      </c>
      <c r="G12" s="20">
        <f t="shared" ref="G12:G61" si="0">C12+E12</f>
        <v>24526787.77</v>
      </c>
      <c r="H12" s="20">
        <f t="shared" ref="H12:H73" si="1">D12+F12</f>
        <v>27581524.329999998</v>
      </c>
      <c r="I12" s="20">
        <v>0</v>
      </c>
      <c r="J12" s="20">
        <f t="shared" ref="J12:J73" si="2">C12+E12</f>
        <v>24526787.77</v>
      </c>
      <c r="L12" s="7"/>
    </row>
    <row r="13" spans="2:12" x14ac:dyDescent="0.25">
      <c r="B13" s="95" t="s">
        <v>10</v>
      </c>
      <c r="C13" s="57">
        <v>2715492.44</v>
      </c>
      <c r="D13" s="7">
        <v>2549076.25</v>
      </c>
      <c r="E13" s="57">
        <v>0</v>
      </c>
      <c r="F13" s="7">
        <v>1301592.3500000001</v>
      </c>
      <c r="G13" s="20">
        <f t="shared" si="0"/>
        <v>2715492.44</v>
      </c>
      <c r="H13" s="20">
        <f t="shared" si="1"/>
        <v>3850668.6</v>
      </c>
      <c r="I13" s="20">
        <v>0</v>
      </c>
      <c r="J13" s="20">
        <f t="shared" si="2"/>
        <v>2715492.44</v>
      </c>
      <c r="L13" s="7"/>
    </row>
    <row r="14" spans="2:12" x14ac:dyDescent="0.25">
      <c r="B14" s="95" t="s">
        <v>11</v>
      </c>
      <c r="C14" s="57">
        <v>0</v>
      </c>
      <c r="D14" s="7">
        <v>0</v>
      </c>
      <c r="E14" s="57">
        <v>0</v>
      </c>
      <c r="F14" s="7">
        <v>0</v>
      </c>
      <c r="G14" s="20">
        <f t="shared" si="0"/>
        <v>0</v>
      </c>
      <c r="H14" s="20">
        <f t="shared" si="1"/>
        <v>0</v>
      </c>
      <c r="I14" s="20">
        <v>0</v>
      </c>
      <c r="J14" s="20">
        <f t="shared" si="2"/>
        <v>0</v>
      </c>
    </row>
    <row r="15" spans="2:12" x14ac:dyDescent="0.25">
      <c r="B15" s="95" t="s">
        <v>12</v>
      </c>
      <c r="C15" s="57">
        <v>0</v>
      </c>
      <c r="D15" s="7">
        <v>0</v>
      </c>
      <c r="E15" s="57">
        <v>0</v>
      </c>
      <c r="F15" s="7">
        <v>0</v>
      </c>
      <c r="G15" s="20">
        <f t="shared" si="0"/>
        <v>0</v>
      </c>
      <c r="H15" s="20">
        <f t="shared" si="1"/>
        <v>0</v>
      </c>
      <c r="I15" s="20">
        <v>0</v>
      </c>
      <c r="J15" s="20">
        <f t="shared" si="2"/>
        <v>0</v>
      </c>
    </row>
    <row r="16" spans="2:12" x14ac:dyDescent="0.25">
      <c r="B16" s="95" t="s">
        <v>13</v>
      </c>
      <c r="C16" s="57">
        <v>0</v>
      </c>
      <c r="D16" s="7">
        <v>0</v>
      </c>
      <c r="E16" s="57">
        <v>0</v>
      </c>
      <c r="F16" s="7">
        <v>0</v>
      </c>
      <c r="G16" s="20">
        <f t="shared" si="0"/>
        <v>0</v>
      </c>
      <c r="H16" s="20">
        <f t="shared" si="1"/>
        <v>0</v>
      </c>
      <c r="I16" s="20">
        <v>0</v>
      </c>
      <c r="J16" s="20">
        <f t="shared" si="2"/>
        <v>0</v>
      </c>
    </row>
    <row r="17" spans="2:13" x14ac:dyDescent="0.25">
      <c r="B17" s="95" t="s">
        <v>14</v>
      </c>
      <c r="C17" s="57">
        <v>0</v>
      </c>
      <c r="D17" s="7">
        <v>0</v>
      </c>
      <c r="E17" s="57">
        <v>0</v>
      </c>
      <c r="F17" s="7">
        <v>0</v>
      </c>
      <c r="G17" s="20">
        <f t="shared" si="0"/>
        <v>0</v>
      </c>
      <c r="H17" s="20">
        <f t="shared" si="1"/>
        <v>0</v>
      </c>
      <c r="I17" s="20">
        <v>0</v>
      </c>
      <c r="J17" s="20">
        <f t="shared" si="2"/>
        <v>0</v>
      </c>
    </row>
    <row r="18" spans="2:13" x14ac:dyDescent="0.25">
      <c r="B18" s="96" t="s">
        <v>15</v>
      </c>
      <c r="C18" s="112">
        <v>32964464.719999999</v>
      </c>
      <c r="D18" s="92">
        <v>37075877.509999998</v>
      </c>
      <c r="E18" s="58">
        <f>SUM(E11:E17)</f>
        <v>12771768.07</v>
      </c>
      <c r="F18" s="44">
        <f>SUM(F11:F17)</f>
        <v>13888741.99</v>
      </c>
      <c r="G18" s="21">
        <f t="shared" si="0"/>
        <v>45736232.789999999</v>
      </c>
      <c r="H18" s="21">
        <f t="shared" si="1"/>
        <v>50964619.5</v>
      </c>
      <c r="I18" s="21">
        <v>0</v>
      </c>
      <c r="J18" s="21">
        <f t="shared" si="2"/>
        <v>45736232.789999999</v>
      </c>
    </row>
    <row r="19" spans="2:13" x14ac:dyDescent="0.25">
      <c r="B19" s="96"/>
      <c r="C19" s="113"/>
      <c r="D19" s="103"/>
      <c r="E19" s="59"/>
      <c r="F19" s="45"/>
      <c r="G19" s="22"/>
      <c r="H19" s="20"/>
      <c r="I19" s="22"/>
      <c r="J19" s="22"/>
    </row>
    <row r="20" spans="2:13" x14ac:dyDescent="0.25">
      <c r="B20" s="96" t="s">
        <v>16</v>
      </c>
      <c r="C20" s="60"/>
      <c r="D20" s="104"/>
      <c r="E20" s="60"/>
      <c r="F20" s="46"/>
      <c r="G20" s="23"/>
      <c r="H20" s="20"/>
      <c r="I20" s="23"/>
      <c r="J20" s="23"/>
    </row>
    <row r="21" spans="2:13" x14ac:dyDescent="0.25">
      <c r="B21" s="95" t="s">
        <v>17</v>
      </c>
      <c r="C21" s="57">
        <v>0</v>
      </c>
      <c r="D21" s="7">
        <v>0</v>
      </c>
      <c r="E21" s="57">
        <v>0</v>
      </c>
      <c r="F21" s="7">
        <v>0</v>
      </c>
      <c r="G21" s="24">
        <f t="shared" si="0"/>
        <v>0</v>
      </c>
      <c r="H21" s="20">
        <f t="shared" si="1"/>
        <v>0</v>
      </c>
      <c r="I21" s="24">
        <v>0</v>
      </c>
      <c r="J21" s="24">
        <f t="shared" si="2"/>
        <v>0</v>
      </c>
    </row>
    <row r="22" spans="2:13" x14ac:dyDescent="0.25">
      <c r="B22" s="95" t="s">
        <v>18</v>
      </c>
      <c r="C22" s="57">
        <v>0</v>
      </c>
      <c r="D22" s="7">
        <v>0</v>
      </c>
      <c r="E22" s="57">
        <v>0</v>
      </c>
      <c r="F22" s="7">
        <v>0</v>
      </c>
      <c r="G22" s="24">
        <f t="shared" si="0"/>
        <v>0</v>
      </c>
      <c r="H22" s="20">
        <f t="shared" si="1"/>
        <v>0</v>
      </c>
      <c r="I22" s="24">
        <v>0</v>
      </c>
      <c r="J22" s="24">
        <f t="shared" si="2"/>
        <v>0</v>
      </c>
    </row>
    <row r="23" spans="2:13" x14ac:dyDescent="0.25">
      <c r="B23" s="95" t="s">
        <v>19</v>
      </c>
      <c r="C23" s="57">
        <v>275022676.38999999</v>
      </c>
      <c r="D23" s="7">
        <v>278697708.39999998</v>
      </c>
      <c r="E23" s="57">
        <v>175185205.81</v>
      </c>
      <c r="F23" s="7">
        <v>172941081.03999999</v>
      </c>
      <c r="G23" s="24">
        <f t="shared" si="0"/>
        <v>450207882.19999999</v>
      </c>
      <c r="H23" s="20">
        <f t="shared" si="1"/>
        <v>451638789.43999994</v>
      </c>
      <c r="I23" s="24">
        <v>0</v>
      </c>
      <c r="J23" s="24">
        <f t="shared" si="2"/>
        <v>450207882.19999999</v>
      </c>
      <c r="L23" s="7"/>
    </row>
    <row r="24" spans="2:13" x14ac:dyDescent="0.25">
      <c r="B24" s="95" t="s">
        <v>20</v>
      </c>
      <c r="C24" s="57">
        <v>87192590.870000005</v>
      </c>
      <c r="D24" s="7">
        <v>89892384.159999996</v>
      </c>
      <c r="E24" s="57">
        <v>7512116.5899999999</v>
      </c>
      <c r="F24" s="7">
        <v>4873960.9400000004</v>
      </c>
      <c r="G24" s="24">
        <f t="shared" si="0"/>
        <v>94704707.460000008</v>
      </c>
      <c r="H24" s="20">
        <f t="shared" si="1"/>
        <v>94766345.099999994</v>
      </c>
      <c r="I24" s="24">
        <v>0</v>
      </c>
      <c r="J24" s="24">
        <f t="shared" si="2"/>
        <v>94704707.460000008</v>
      </c>
      <c r="L24" s="7"/>
    </row>
    <row r="25" spans="2:13" x14ac:dyDescent="0.25">
      <c r="B25" s="95" t="s">
        <v>21</v>
      </c>
      <c r="C25" s="57">
        <v>765353.91</v>
      </c>
      <c r="D25" s="7">
        <v>765353.91</v>
      </c>
      <c r="E25" s="57">
        <v>0</v>
      </c>
      <c r="F25" s="7">
        <v>0</v>
      </c>
      <c r="G25" s="24">
        <f t="shared" si="0"/>
        <v>765353.91</v>
      </c>
      <c r="H25" s="20">
        <f t="shared" si="1"/>
        <v>765353.91</v>
      </c>
      <c r="I25" s="24">
        <v>0</v>
      </c>
      <c r="J25" s="24">
        <f t="shared" si="2"/>
        <v>765353.91</v>
      </c>
      <c r="L25" s="7"/>
    </row>
    <row r="26" spans="2:13" x14ac:dyDescent="0.25">
      <c r="B26" s="95" t="s">
        <v>22</v>
      </c>
      <c r="C26" s="57">
        <v>91994574.540000007</v>
      </c>
      <c r="D26" s="7">
        <v>84515058.950000003</v>
      </c>
      <c r="E26" s="57">
        <v>34142213.619999997</v>
      </c>
      <c r="F26" s="7">
        <v>44447628.579999998</v>
      </c>
      <c r="G26" s="24">
        <f t="shared" si="0"/>
        <v>126136788.16</v>
      </c>
      <c r="H26" s="20">
        <f t="shared" si="1"/>
        <v>128962687.53</v>
      </c>
      <c r="I26" s="24">
        <v>0</v>
      </c>
      <c r="J26" s="24">
        <f t="shared" si="2"/>
        <v>126136788.16</v>
      </c>
      <c r="L26" s="7"/>
    </row>
    <row r="27" spans="2:13" x14ac:dyDescent="0.25">
      <c r="B27" s="95" t="s">
        <v>23</v>
      </c>
      <c r="C27" s="57">
        <v>2351543.94</v>
      </c>
      <c r="D27" s="7">
        <v>2354522.5</v>
      </c>
      <c r="E27" s="57">
        <v>0</v>
      </c>
      <c r="F27" s="7">
        <v>0</v>
      </c>
      <c r="G27" s="24">
        <f t="shared" si="0"/>
        <v>2351543.94</v>
      </c>
      <c r="H27" s="20">
        <f t="shared" si="1"/>
        <v>2354522.5</v>
      </c>
      <c r="I27" s="24">
        <v>0</v>
      </c>
      <c r="J27" s="24">
        <f t="shared" si="2"/>
        <v>2351543.94</v>
      </c>
    </row>
    <row r="28" spans="2:13" x14ac:dyDescent="0.25">
      <c r="B28" s="95" t="s">
        <v>24</v>
      </c>
      <c r="C28" s="57">
        <v>0</v>
      </c>
      <c r="D28" s="7">
        <v>0</v>
      </c>
      <c r="E28" s="57">
        <v>0</v>
      </c>
      <c r="F28" s="7">
        <v>0</v>
      </c>
      <c r="G28" s="24">
        <f t="shared" si="0"/>
        <v>0</v>
      </c>
      <c r="H28" s="20">
        <f t="shared" si="1"/>
        <v>0</v>
      </c>
      <c r="I28" s="24">
        <v>0</v>
      </c>
      <c r="J28" s="24">
        <f t="shared" si="2"/>
        <v>0</v>
      </c>
    </row>
    <row r="29" spans="2:13" x14ac:dyDescent="0.25">
      <c r="B29" s="95" t="s">
        <v>25</v>
      </c>
      <c r="C29" s="57">
        <v>0</v>
      </c>
      <c r="D29" s="7">
        <v>0</v>
      </c>
      <c r="E29" s="57">
        <v>0</v>
      </c>
      <c r="F29" s="7">
        <v>0</v>
      </c>
      <c r="G29" s="24">
        <f t="shared" si="0"/>
        <v>0</v>
      </c>
      <c r="H29" s="20">
        <f t="shared" si="1"/>
        <v>0</v>
      </c>
      <c r="I29" s="24">
        <v>0</v>
      </c>
      <c r="J29" s="24">
        <f t="shared" si="2"/>
        <v>0</v>
      </c>
      <c r="M29" s="7"/>
    </row>
    <row r="30" spans="2:13" x14ac:dyDescent="0.25">
      <c r="B30" s="96" t="s">
        <v>26</v>
      </c>
      <c r="C30" s="112">
        <v>273337590.56999999</v>
      </c>
      <c r="D30" s="92">
        <v>287194910.01999998</v>
      </c>
      <c r="E30" s="58">
        <f>E23+E24-E26</f>
        <v>148555108.78</v>
      </c>
      <c r="F30" s="44">
        <f>F23+F24-F26</f>
        <v>133367413.39999999</v>
      </c>
      <c r="G30" s="21">
        <f t="shared" si="0"/>
        <v>421892699.35000002</v>
      </c>
      <c r="H30" s="21">
        <f t="shared" si="1"/>
        <v>420562323.41999996</v>
      </c>
      <c r="I30" s="21">
        <v>0</v>
      </c>
      <c r="J30" s="21">
        <f t="shared" si="2"/>
        <v>421892699.35000002</v>
      </c>
      <c r="L30" s="7"/>
    </row>
    <row r="31" spans="2:13" x14ac:dyDescent="0.25">
      <c r="B31" s="96"/>
      <c r="C31" s="58"/>
      <c r="D31" s="105"/>
      <c r="E31" s="59"/>
      <c r="F31" s="45"/>
      <c r="G31" s="21"/>
      <c r="H31" s="17"/>
      <c r="I31" s="21"/>
      <c r="J31" s="21"/>
      <c r="L31" s="7"/>
    </row>
    <row r="32" spans="2:13" ht="15.75" x14ac:dyDescent="0.25">
      <c r="B32" s="97" t="s">
        <v>27</v>
      </c>
      <c r="C32" s="61">
        <f>C18+C30</f>
        <v>306302055.28999996</v>
      </c>
      <c r="D32" s="101">
        <f>D18+D30</f>
        <v>324270787.52999997</v>
      </c>
      <c r="E32" s="61">
        <f>E18+E30</f>
        <v>161326876.84999999</v>
      </c>
      <c r="F32" s="47">
        <v>151114002.21000001</v>
      </c>
      <c r="G32" s="18">
        <f t="shared" si="0"/>
        <v>467628932.13999999</v>
      </c>
      <c r="H32" s="21">
        <f t="shared" si="1"/>
        <v>475384789.74000001</v>
      </c>
      <c r="I32" s="18">
        <v>0</v>
      </c>
      <c r="J32" s="18">
        <f t="shared" si="2"/>
        <v>467628932.13999999</v>
      </c>
      <c r="L32" s="7"/>
    </row>
    <row r="33" spans="2:12" ht="15.75" x14ac:dyDescent="0.25">
      <c r="B33" s="97"/>
      <c r="C33" s="61"/>
      <c r="D33" s="101"/>
      <c r="E33" s="62"/>
      <c r="F33" s="48"/>
      <c r="G33" s="18"/>
      <c r="H33" s="20"/>
      <c r="I33" s="18"/>
      <c r="J33" s="18"/>
      <c r="L33" s="7"/>
    </row>
    <row r="34" spans="2:12" ht="15.75" x14ac:dyDescent="0.25">
      <c r="B34" s="93" t="s">
        <v>28</v>
      </c>
      <c r="C34" s="114"/>
      <c r="D34" s="106"/>
      <c r="E34" s="62"/>
      <c r="F34" s="48"/>
      <c r="G34" s="25"/>
      <c r="H34" s="20"/>
      <c r="I34" s="25"/>
      <c r="J34" s="25"/>
    </row>
    <row r="35" spans="2:12" x14ac:dyDescent="0.25">
      <c r="B35" s="96" t="s">
        <v>29</v>
      </c>
      <c r="C35" s="115"/>
      <c r="D35" s="107"/>
      <c r="E35" s="60"/>
      <c r="F35" s="46"/>
      <c r="G35" s="26"/>
      <c r="H35" s="20"/>
      <c r="I35" s="26"/>
      <c r="J35" s="26"/>
    </row>
    <row r="36" spans="2:12" x14ac:dyDescent="0.25">
      <c r="B36" s="95" t="s">
        <v>30</v>
      </c>
      <c r="C36" s="57">
        <v>150275589.55000001</v>
      </c>
      <c r="D36" s="7">
        <v>127326339.88</v>
      </c>
      <c r="E36" s="57">
        <v>14801173.869999999</v>
      </c>
      <c r="F36" s="7">
        <v>17765148.98</v>
      </c>
      <c r="G36" s="24">
        <f t="shared" si="0"/>
        <v>165076763.42000002</v>
      </c>
      <c r="H36" s="20">
        <f t="shared" si="1"/>
        <v>145091488.85999998</v>
      </c>
      <c r="I36" s="24">
        <v>0</v>
      </c>
      <c r="J36" s="24">
        <f t="shared" si="2"/>
        <v>165076763.42000002</v>
      </c>
      <c r="L36" s="7"/>
    </row>
    <row r="37" spans="2:12" x14ac:dyDescent="0.25">
      <c r="B37" s="95" t="s">
        <v>31</v>
      </c>
      <c r="C37" s="57">
        <v>0</v>
      </c>
      <c r="D37" s="7">
        <v>0</v>
      </c>
      <c r="E37" s="57">
        <v>0</v>
      </c>
      <c r="F37" s="7">
        <v>0</v>
      </c>
      <c r="G37" s="24">
        <f t="shared" si="0"/>
        <v>0</v>
      </c>
      <c r="H37" s="20">
        <f t="shared" si="1"/>
        <v>0</v>
      </c>
      <c r="I37" s="24">
        <v>0</v>
      </c>
      <c r="J37" s="24">
        <f t="shared" si="2"/>
        <v>0</v>
      </c>
    </row>
    <row r="38" spans="2:12" x14ac:dyDescent="0.25">
      <c r="B38" s="95" t="s">
        <v>32</v>
      </c>
      <c r="C38" s="57">
        <v>0</v>
      </c>
      <c r="D38" s="7">
        <v>31000000</v>
      </c>
      <c r="E38" s="57">
        <v>0</v>
      </c>
      <c r="F38" s="7">
        <v>0</v>
      </c>
      <c r="G38" s="24">
        <f t="shared" si="0"/>
        <v>0</v>
      </c>
      <c r="H38" s="20">
        <f t="shared" si="1"/>
        <v>31000000</v>
      </c>
      <c r="I38" s="24">
        <v>0</v>
      </c>
      <c r="J38" s="24">
        <f t="shared" si="2"/>
        <v>0</v>
      </c>
    </row>
    <row r="39" spans="2:12" x14ac:dyDescent="0.25">
      <c r="B39" s="95" t="s">
        <v>33</v>
      </c>
      <c r="C39" s="57">
        <v>25000000</v>
      </c>
      <c r="D39" s="7">
        <v>0</v>
      </c>
      <c r="E39" s="57">
        <v>0</v>
      </c>
      <c r="F39" s="7">
        <v>0</v>
      </c>
      <c r="G39" s="24">
        <f t="shared" si="0"/>
        <v>25000000</v>
      </c>
      <c r="H39" s="20">
        <f t="shared" si="1"/>
        <v>0</v>
      </c>
      <c r="I39" s="24">
        <v>0</v>
      </c>
      <c r="J39" s="24">
        <f t="shared" si="2"/>
        <v>25000000</v>
      </c>
    </row>
    <row r="40" spans="2:12" x14ac:dyDescent="0.25">
      <c r="B40" s="95" t="s">
        <v>34</v>
      </c>
      <c r="C40" s="57">
        <v>0</v>
      </c>
      <c r="D40" s="7">
        <v>0</v>
      </c>
      <c r="E40" s="57">
        <v>9240940.8000000007</v>
      </c>
      <c r="F40" s="7">
        <v>21290847.359999999</v>
      </c>
      <c r="G40" s="24">
        <f t="shared" si="0"/>
        <v>9240940.8000000007</v>
      </c>
      <c r="H40" s="20">
        <f t="shared" si="1"/>
        <v>21290847.359999999</v>
      </c>
      <c r="I40" s="24">
        <v>0</v>
      </c>
      <c r="J40" s="24">
        <f t="shared" si="2"/>
        <v>9240940.8000000007</v>
      </c>
    </row>
    <row r="41" spans="2:12" x14ac:dyDescent="0.25">
      <c r="B41" s="95" t="s">
        <v>35</v>
      </c>
      <c r="C41" s="57">
        <v>0</v>
      </c>
      <c r="D41" s="7">
        <v>0</v>
      </c>
      <c r="E41" s="57">
        <v>0</v>
      </c>
      <c r="F41" s="7">
        <v>0</v>
      </c>
      <c r="G41" s="24">
        <f t="shared" si="0"/>
        <v>0</v>
      </c>
      <c r="H41" s="20">
        <f t="shared" si="1"/>
        <v>0</v>
      </c>
      <c r="I41" s="24">
        <v>0</v>
      </c>
      <c r="J41" s="24">
        <f t="shared" si="2"/>
        <v>0</v>
      </c>
    </row>
    <row r="42" spans="2:12" x14ac:dyDescent="0.25">
      <c r="B42" s="95" t="s">
        <v>36</v>
      </c>
      <c r="C42" s="57">
        <v>0</v>
      </c>
      <c r="D42" s="7">
        <v>0</v>
      </c>
      <c r="E42" s="57">
        <v>0</v>
      </c>
      <c r="F42" s="7">
        <v>0</v>
      </c>
      <c r="G42" s="24">
        <f t="shared" si="0"/>
        <v>0</v>
      </c>
      <c r="H42" s="20">
        <f t="shared" si="1"/>
        <v>0</v>
      </c>
      <c r="I42" s="24">
        <v>0</v>
      </c>
      <c r="J42" s="24">
        <f t="shared" si="2"/>
        <v>0</v>
      </c>
    </row>
    <row r="43" spans="2:12" x14ac:dyDescent="0.25">
      <c r="B43" s="95" t="s">
        <v>37</v>
      </c>
      <c r="C43" s="57">
        <v>6043547.7000000002</v>
      </c>
      <c r="D43" s="7">
        <v>4079318.83</v>
      </c>
      <c r="E43" s="57">
        <v>15041208.92</v>
      </c>
      <c r="F43" s="7">
        <v>14960647.699999999</v>
      </c>
      <c r="G43" s="24">
        <f t="shared" si="0"/>
        <v>21084756.620000001</v>
      </c>
      <c r="H43" s="20">
        <f t="shared" si="1"/>
        <v>19039966.530000001</v>
      </c>
      <c r="I43" s="24">
        <v>0</v>
      </c>
      <c r="J43" s="24">
        <f t="shared" si="2"/>
        <v>21084756.620000001</v>
      </c>
      <c r="L43" s="7"/>
    </row>
    <row r="44" spans="2:12" x14ac:dyDescent="0.25">
      <c r="B44" s="96" t="s">
        <v>38</v>
      </c>
      <c r="C44" s="112">
        <v>181319137.25</v>
      </c>
      <c r="D44" s="92">
        <v>162405658.71000001</v>
      </c>
      <c r="E44" s="58">
        <f>SUM(E36:E43)</f>
        <v>39083323.590000004</v>
      </c>
      <c r="F44" s="44">
        <f>SUM(F36:F43)</f>
        <v>54016644.040000007</v>
      </c>
      <c r="G44" s="21">
        <f t="shared" si="0"/>
        <v>220402460.84</v>
      </c>
      <c r="H44" s="21">
        <f t="shared" si="1"/>
        <v>216422302.75</v>
      </c>
      <c r="I44" s="21">
        <v>0</v>
      </c>
      <c r="J44" s="21">
        <f t="shared" si="2"/>
        <v>220402460.84</v>
      </c>
      <c r="L44" s="7"/>
    </row>
    <row r="45" spans="2:12" x14ac:dyDescent="0.25">
      <c r="B45" s="96"/>
      <c r="C45" s="58"/>
      <c r="D45" s="105"/>
      <c r="E45" s="59"/>
      <c r="F45" s="45"/>
      <c r="G45" s="21"/>
      <c r="H45" s="20"/>
      <c r="I45" s="21"/>
      <c r="J45" s="21"/>
      <c r="L45" s="7"/>
    </row>
    <row r="46" spans="2:12" x14ac:dyDescent="0.25">
      <c r="B46" s="96" t="s">
        <v>39</v>
      </c>
      <c r="C46" s="115"/>
      <c r="D46" s="107"/>
      <c r="E46" s="60"/>
      <c r="F46" s="46"/>
      <c r="G46" s="26"/>
      <c r="H46" s="20"/>
      <c r="I46" s="26"/>
      <c r="J46" s="26"/>
    </row>
    <row r="47" spans="2:12" x14ac:dyDescent="0.25">
      <c r="B47" s="95" t="s">
        <v>40</v>
      </c>
      <c r="C47" s="57">
        <v>0</v>
      </c>
      <c r="D47" s="7">
        <v>0</v>
      </c>
      <c r="E47" s="57">
        <v>0</v>
      </c>
      <c r="F47" s="7">
        <v>0</v>
      </c>
      <c r="G47" s="24">
        <f t="shared" si="0"/>
        <v>0</v>
      </c>
      <c r="H47" s="20">
        <f t="shared" si="1"/>
        <v>0</v>
      </c>
      <c r="I47" s="24">
        <v>0</v>
      </c>
      <c r="J47" s="24">
        <f t="shared" si="2"/>
        <v>0</v>
      </c>
    </row>
    <row r="48" spans="2:12" x14ac:dyDescent="0.25">
      <c r="B48" s="95" t="s">
        <v>41</v>
      </c>
      <c r="C48" s="57">
        <v>0</v>
      </c>
      <c r="D48" s="7">
        <v>0</v>
      </c>
      <c r="E48" s="57">
        <v>3842433</v>
      </c>
      <c r="F48" s="7">
        <v>6180742.8499999996</v>
      </c>
      <c r="G48" s="24">
        <f t="shared" si="0"/>
        <v>3842433</v>
      </c>
      <c r="H48" s="20">
        <f t="shared" si="1"/>
        <v>6180742.8499999996</v>
      </c>
      <c r="I48" s="24">
        <v>0</v>
      </c>
      <c r="J48" s="24">
        <f t="shared" si="2"/>
        <v>3842433</v>
      </c>
    </row>
    <row r="49" spans="2:12" x14ac:dyDescent="0.25">
      <c r="B49" s="95" t="s">
        <v>42</v>
      </c>
      <c r="C49" s="57">
        <v>17884975.32</v>
      </c>
      <c r="D49" s="7">
        <v>41679033.670000002</v>
      </c>
      <c r="E49" s="57">
        <v>0</v>
      </c>
      <c r="F49" s="7">
        <v>0</v>
      </c>
      <c r="G49" s="24">
        <f t="shared" si="0"/>
        <v>17884975.32</v>
      </c>
      <c r="H49" s="20">
        <f t="shared" si="1"/>
        <v>41679033.670000002</v>
      </c>
      <c r="I49" s="24">
        <v>0</v>
      </c>
      <c r="J49" s="24">
        <f t="shared" si="2"/>
        <v>17884975.32</v>
      </c>
    </row>
    <row r="50" spans="2:12" x14ac:dyDescent="0.25">
      <c r="B50" s="95" t="s">
        <v>43</v>
      </c>
      <c r="C50" s="57">
        <v>0</v>
      </c>
      <c r="D50" s="7">
        <v>0</v>
      </c>
      <c r="E50" s="57">
        <v>0</v>
      </c>
      <c r="F50" s="7">
        <v>0</v>
      </c>
      <c r="G50" s="24">
        <f t="shared" si="0"/>
        <v>0</v>
      </c>
      <c r="H50" s="20">
        <f t="shared" si="1"/>
        <v>0</v>
      </c>
      <c r="I50" s="24">
        <v>0</v>
      </c>
      <c r="J50" s="24">
        <f t="shared" si="2"/>
        <v>0</v>
      </c>
    </row>
    <row r="51" spans="2:12" x14ac:dyDescent="0.25">
      <c r="B51" s="95" t="s">
        <v>44</v>
      </c>
      <c r="C51" s="57">
        <v>0</v>
      </c>
      <c r="D51" s="7">
        <v>0</v>
      </c>
      <c r="E51" s="57">
        <v>0</v>
      </c>
      <c r="F51" s="7">
        <v>0</v>
      </c>
      <c r="G51" s="24">
        <f t="shared" si="0"/>
        <v>0</v>
      </c>
      <c r="H51" s="20">
        <f t="shared" si="1"/>
        <v>0</v>
      </c>
      <c r="I51" s="24">
        <v>0</v>
      </c>
      <c r="J51" s="24">
        <f t="shared" si="2"/>
        <v>0</v>
      </c>
    </row>
    <row r="52" spans="2:12" x14ac:dyDescent="0.25">
      <c r="B52" s="95" t="s">
        <v>45</v>
      </c>
      <c r="C52" s="57">
        <v>0</v>
      </c>
      <c r="D52" s="7">
        <v>0</v>
      </c>
      <c r="E52" s="57">
        <v>0</v>
      </c>
      <c r="F52" s="7">
        <v>0</v>
      </c>
      <c r="G52" s="24">
        <f t="shared" si="0"/>
        <v>0</v>
      </c>
      <c r="H52" s="20">
        <f t="shared" si="1"/>
        <v>0</v>
      </c>
      <c r="I52" s="24">
        <v>0</v>
      </c>
      <c r="J52" s="24">
        <f t="shared" si="2"/>
        <v>0</v>
      </c>
    </row>
    <row r="53" spans="2:12" x14ac:dyDescent="0.25">
      <c r="B53" s="96" t="s">
        <v>46</v>
      </c>
      <c r="C53" s="112">
        <v>17884975.32</v>
      </c>
      <c r="D53" s="92">
        <v>41679033.670000002</v>
      </c>
      <c r="E53" s="58">
        <f>SUM(E47:E52)</f>
        <v>3842433</v>
      </c>
      <c r="F53" s="44">
        <f>SUM(F47:F52)</f>
        <v>6180742.8499999996</v>
      </c>
      <c r="G53" s="21">
        <f t="shared" si="0"/>
        <v>21727408.32</v>
      </c>
      <c r="H53" s="21">
        <f t="shared" si="1"/>
        <v>47859776.520000003</v>
      </c>
      <c r="I53" s="21">
        <v>0</v>
      </c>
      <c r="J53" s="21">
        <f t="shared" si="2"/>
        <v>21727408.32</v>
      </c>
      <c r="K53" s="7"/>
      <c r="L53" s="7"/>
    </row>
    <row r="54" spans="2:12" x14ac:dyDescent="0.25">
      <c r="B54" s="96"/>
      <c r="C54" s="58"/>
      <c r="D54" s="105"/>
      <c r="E54" s="59"/>
      <c r="F54" s="45"/>
      <c r="G54" s="21"/>
      <c r="H54" s="20"/>
      <c r="I54" s="21"/>
      <c r="J54" s="21"/>
      <c r="K54" s="7"/>
      <c r="L54" s="7"/>
    </row>
    <row r="55" spans="2:12" ht="15.75" x14ac:dyDescent="0.25">
      <c r="B55" s="97" t="s">
        <v>47</v>
      </c>
      <c r="C55" s="112">
        <v>199204112.56999999</v>
      </c>
      <c r="D55" s="92">
        <v>204084692.38</v>
      </c>
      <c r="E55" s="61">
        <f>E44+E53</f>
        <v>42925756.590000004</v>
      </c>
      <c r="F55" s="47">
        <f>F44+F53</f>
        <v>60197386.890000008</v>
      </c>
      <c r="G55" s="18">
        <f t="shared" si="0"/>
        <v>242129869.16</v>
      </c>
      <c r="H55" s="21">
        <f t="shared" si="1"/>
        <v>264282079.27000001</v>
      </c>
      <c r="I55" s="18">
        <v>0</v>
      </c>
      <c r="J55" s="18">
        <f t="shared" si="2"/>
        <v>242129869.16</v>
      </c>
      <c r="L55" s="7"/>
    </row>
    <row r="56" spans="2:12" ht="15.75" x14ac:dyDescent="0.25">
      <c r="B56" s="97"/>
      <c r="C56" s="61"/>
      <c r="D56" s="101"/>
      <c r="E56" s="62"/>
      <c r="F56" s="48"/>
      <c r="G56" s="18"/>
      <c r="H56" s="20"/>
      <c r="I56" s="18"/>
      <c r="J56" s="18"/>
      <c r="L56" s="7"/>
    </row>
    <row r="57" spans="2:12" ht="15.75" x14ac:dyDescent="0.25">
      <c r="B57" s="93" t="s">
        <v>60</v>
      </c>
      <c r="C57" s="114"/>
      <c r="D57" s="106"/>
      <c r="E57" s="62"/>
      <c r="F57" s="48"/>
      <c r="G57" s="25"/>
      <c r="H57" s="20"/>
      <c r="I57" s="25"/>
      <c r="J57" s="25"/>
    </row>
    <row r="58" spans="2:12" x14ac:dyDescent="0.25">
      <c r="B58" s="96" t="s">
        <v>48</v>
      </c>
      <c r="C58" s="112">
        <v>168924549.00999999</v>
      </c>
      <c r="D58" s="92">
        <v>168924549.00999999</v>
      </c>
      <c r="E58" s="58">
        <v>105580203</v>
      </c>
      <c r="F58" s="44">
        <v>105580203</v>
      </c>
      <c r="G58" s="21">
        <f t="shared" si="0"/>
        <v>274504752.00999999</v>
      </c>
      <c r="H58" s="20">
        <f t="shared" si="1"/>
        <v>274504752.00999999</v>
      </c>
      <c r="I58" s="21">
        <v>0</v>
      </c>
      <c r="J58" s="21">
        <f t="shared" si="2"/>
        <v>274504752.00999999</v>
      </c>
    </row>
    <row r="59" spans="2:12" x14ac:dyDescent="0.25">
      <c r="B59" s="98" t="s">
        <v>49</v>
      </c>
      <c r="C59" s="57">
        <v>158745185.52000001</v>
      </c>
      <c r="D59" s="7">
        <v>158745185.52000001</v>
      </c>
      <c r="E59" s="57">
        <v>0</v>
      </c>
      <c r="F59" s="7">
        <v>0</v>
      </c>
      <c r="G59" s="24">
        <f t="shared" si="0"/>
        <v>158745185.52000001</v>
      </c>
      <c r="H59" s="20">
        <f t="shared" si="1"/>
        <v>158745185.52000001</v>
      </c>
      <c r="I59" s="24">
        <v>0</v>
      </c>
      <c r="J59" s="24">
        <f t="shared" si="2"/>
        <v>158745185.52000001</v>
      </c>
      <c r="L59" s="7"/>
    </row>
    <row r="60" spans="2:12" x14ac:dyDescent="0.25">
      <c r="B60" s="98" t="s">
        <v>50</v>
      </c>
      <c r="C60" s="57">
        <v>0</v>
      </c>
      <c r="D60" s="7">
        <v>0</v>
      </c>
      <c r="E60" s="57">
        <v>0</v>
      </c>
      <c r="F60" s="7">
        <v>0</v>
      </c>
      <c r="G60" s="24">
        <f t="shared" si="0"/>
        <v>0</v>
      </c>
      <c r="H60" s="20">
        <f t="shared" si="1"/>
        <v>0</v>
      </c>
      <c r="I60" s="24">
        <v>0</v>
      </c>
      <c r="J60" s="24">
        <f t="shared" si="2"/>
        <v>0</v>
      </c>
      <c r="L60" s="7"/>
    </row>
    <row r="61" spans="2:12" x14ac:dyDescent="0.25">
      <c r="B61" s="98" t="s">
        <v>51</v>
      </c>
      <c r="C61" s="57">
        <v>10179363.49</v>
      </c>
      <c r="D61" s="7">
        <v>10179363.49</v>
      </c>
      <c r="E61" s="57">
        <v>105580203</v>
      </c>
      <c r="F61" s="7">
        <v>105580203</v>
      </c>
      <c r="G61" s="24">
        <f t="shared" si="0"/>
        <v>115759566.48999999</v>
      </c>
      <c r="H61" s="20">
        <f t="shared" si="1"/>
        <v>115759566.48999999</v>
      </c>
      <c r="I61" s="24">
        <v>0</v>
      </c>
      <c r="J61" s="24">
        <f t="shared" si="2"/>
        <v>115759566.48999999</v>
      </c>
      <c r="K61" s="7"/>
    </row>
    <row r="62" spans="2:12" x14ac:dyDescent="0.25">
      <c r="B62" s="98"/>
      <c r="C62" s="64"/>
      <c r="D62" s="108"/>
      <c r="E62" s="63"/>
      <c r="F62" s="49"/>
      <c r="G62" s="24"/>
      <c r="H62" s="20"/>
      <c r="I62" s="24"/>
      <c r="J62" s="24"/>
    </row>
    <row r="63" spans="2:12" x14ac:dyDescent="0.25">
      <c r="B63" s="96" t="s">
        <v>52</v>
      </c>
      <c r="C63" s="112">
        <v>-61826606.289999999</v>
      </c>
      <c r="D63" s="92">
        <v>-48738453.859999999</v>
      </c>
      <c r="E63" s="58">
        <f>SUM(E64:E68)</f>
        <v>12820917.26</v>
      </c>
      <c r="F63" s="44">
        <f>SUM(F64:F68)</f>
        <v>-18521434.5</v>
      </c>
      <c r="G63" s="21">
        <f>C63+E63</f>
        <v>-49005689.030000001</v>
      </c>
      <c r="H63" s="21">
        <f t="shared" si="1"/>
        <v>-67259888.359999999</v>
      </c>
      <c r="I63" s="21">
        <v>0</v>
      </c>
      <c r="J63" s="21">
        <f t="shared" si="2"/>
        <v>-49005689.030000001</v>
      </c>
      <c r="K63" s="7"/>
    </row>
    <row r="64" spans="2:12" x14ac:dyDescent="0.25">
      <c r="B64" s="98" t="s">
        <v>61</v>
      </c>
      <c r="C64" s="57">
        <v>-13101534.09</v>
      </c>
      <c r="D64" s="7">
        <v>-114806969.14</v>
      </c>
      <c r="E64" s="57">
        <v>10738157.9</v>
      </c>
      <c r="F64" s="7">
        <v>-6046292.1299999999</v>
      </c>
      <c r="G64" s="20">
        <f t="shared" ref="G64:G73" si="3">C64+E64</f>
        <v>-2363376.1899999995</v>
      </c>
      <c r="H64" s="20">
        <f t="shared" si="1"/>
        <v>-120853261.27</v>
      </c>
      <c r="I64" s="24">
        <v>0</v>
      </c>
      <c r="J64" s="24">
        <f t="shared" si="2"/>
        <v>-2363376.1899999995</v>
      </c>
      <c r="K64" s="7"/>
    </row>
    <row r="65" spans="2:11" x14ac:dyDescent="0.25">
      <c r="B65" s="98" t="s">
        <v>62</v>
      </c>
      <c r="C65" s="57">
        <v>-51714741.850000001</v>
      </c>
      <c r="D65" s="7">
        <v>63099958.32</v>
      </c>
      <c r="E65" s="57">
        <v>2082759.36</v>
      </c>
      <c r="F65" s="7">
        <v>-12475142.369999999</v>
      </c>
      <c r="G65" s="20">
        <f t="shared" si="3"/>
        <v>-49631982.490000002</v>
      </c>
      <c r="H65" s="20">
        <f t="shared" si="1"/>
        <v>50624815.950000003</v>
      </c>
      <c r="I65" s="24">
        <v>0</v>
      </c>
      <c r="J65" s="24">
        <f t="shared" si="2"/>
        <v>-49631982.490000002</v>
      </c>
    </row>
    <row r="66" spans="2:11" x14ac:dyDescent="0.25">
      <c r="B66" s="98" t="s">
        <v>53</v>
      </c>
      <c r="C66" s="57">
        <v>0</v>
      </c>
      <c r="D66" s="7">
        <v>0</v>
      </c>
      <c r="E66" s="57">
        <v>0</v>
      </c>
      <c r="F66" s="7">
        <v>0</v>
      </c>
      <c r="G66" s="20">
        <f t="shared" si="3"/>
        <v>0</v>
      </c>
      <c r="H66" s="20">
        <f t="shared" si="1"/>
        <v>0</v>
      </c>
      <c r="I66" s="24">
        <v>0</v>
      </c>
      <c r="J66" s="24">
        <f t="shared" si="2"/>
        <v>0</v>
      </c>
    </row>
    <row r="67" spans="2:11" x14ac:dyDescent="0.25">
      <c r="B67" s="98" t="s">
        <v>54</v>
      </c>
      <c r="C67" s="57">
        <v>0</v>
      </c>
      <c r="D67" s="7">
        <v>0</v>
      </c>
      <c r="E67" s="57">
        <v>0</v>
      </c>
      <c r="F67" s="7">
        <v>0</v>
      </c>
      <c r="G67" s="20">
        <f t="shared" si="3"/>
        <v>0</v>
      </c>
      <c r="H67" s="20">
        <f t="shared" si="1"/>
        <v>0</v>
      </c>
      <c r="I67" s="24">
        <v>0</v>
      </c>
      <c r="J67" s="24">
        <f t="shared" si="2"/>
        <v>0</v>
      </c>
    </row>
    <row r="68" spans="2:11" x14ac:dyDescent="0.25">
      <c r="B68" s="98" t="s">
        <v>55</v>
      </c>
      <c r="C68" s="57">
        <v>2989669.65</v>
      </c>
      <c r="D68" s="7">
        <v>2968556.96</v>
      </c>
      <c r="E68" s="57">
        <v>0</v>
      </c>
      <c r="F68" s="7">
        <v>0</v>
      </c>
      <c r="G68" s="20">
        <f t="shared" si="3"/>
        <v>2989669.65</v>
      </c>
      <c r="H68" s="20">
        <f t="shared" si="1"/>
        <v>2968556.96</v>
      </c>
      <c r="I68" s="24">
        <v>0</v>
      </c>
      <c r="J68" s="24">
        <f t="shared" si="2"/>
        <v>2989669.65</v>
      </c>
      <c r="K68" s="7"/>
    </row>
    <row r="69" spans="2:11" x14ac:dyDescent="0.25">
      <c r="B69" s="95" t="s">
        <v>56</v>
      </c>
      <c r="C69" s="58">
        <v>0</v>
      </c>
      <c r="D69" s="105">
        <v>0</v>
      </c>
      <c r="E69" s="58">
        <v>0</v>
      </c>
      <c r="F69" s="44">
        <v>0</v>
      </c>
      <c r="G69" s="21">
        <f t="shared" si="3"/>
        <v>0</v>
      </c>
      <c r="H69" s="20">
        <f t="shared" si="1"/>
        <v>0</v>
      </c>
      <c r="I69" s="21">
        <v>0</v>
      </c>
      <c r="J69" s="21">
        <f t="shared" si="2"/>
        <v>0</v>
      </c>
    </row>
    <row r="70" spans="2:11" x14ac:dyDescent="0.25">
      <c r="B70" s="94"/>
      <c r="C70" s="63"/>
      <c r="D70" s="109"/>
      <c r="E70" s="63"/>
      <c r="F70" s="49"/>
      <c r="G70" s="20"/>
      <c r="H70" s="20"/>
      <c r="I70" s="20"/>
      <c r="J70" s="20"/>
    </row>
    <row r="71" spans="2:11" x14ac:dyDescent="0.25">
      <c r="B71" s="98" t="s">
        <v>57</v>
      </c>
      <c r="C71" s="64">
        <v>0</v>
      </c>
      <c r="D71" s="108">
        <v>0</v>
      </c>
      <c r="E71" s="64">
        <v>0</v>
      </c>
      <c r="F71" s="50">
        <v>0</v>
      </c>
      <c r="G71" s="24">
        <f t="shared" si="3"/>
        <v>0</v>
      </c>
      <c r="H71" s="20">
        <f t="shared" si="1"/>
        <v>0</v>
      </c>
      <c r="I71" s="24">
        <v>0</v>
      </c>
      <c r="J71" s="24">
        <f t="shared" si="2"/>
        <v>0</v>
      </c>
    </row>
    <row r="72" spans="2:11" x14ac:dyDescent="0.25">
      <c r="B72" s="94"/>
      <c r="C72" s="63"/>
      <c r="D72" s="109"/>
      <c r="E72" s="63"/>
      <c r="F72" s="49"/>
      <c r="G72" s="20"/>
      <c r="H72" s="20"/>
      <c r="I72" s="20"/>
      <c r="J72" s="20"/>
    </row>
    <row r="73" spans="2:11" x14ac:dyDescent="0.25">
      <c r="B73" s="98" t="s">
        <v>58</v>
      </c>
      <c r="C73" s="64">
        <v>0</v>
      </c>
      <c r="D73" s="108">
        <v>0</v>
      </c>
      <c r="E73" s="63">
        <v>0</v>
      </c>
      <c r="F73" s="49">
        <v>0</v>
      </c>
      <c r="G73" s="20">
        <f t="shared" si="3"/>
        <v>0</v>
      </c>
      <c r="H73" s="20">
        <f t="shared" si="1"/>
        <v>0</v>
      </c>
      <c r="I73" s="24">
        <v>0</v>
      </c>
      <c r="J73" s="24">
        <f t="shared" si="2"/>
        <v>0</v>
      </c>
    </row>
    <row r="74" spans="2:11" x14ac:dyDescent="0.25">
      <c r="B74" s="94"/>
      <c r="C74" s="63"/>
      <c r="D74" s="109"/>
      <c r="E74" s="63"/>
      <c r="F74" s="49"/>
      <c r="G74" s="20"/>
      <c r="H74" s="20"/>
      <c r="I74" s="20"/>
      <c r="J74" s="20"/>
    </row>
    <row r="75" spans="2:11" x14ac:dyDescent="0.25">
      <c r="B75" s="94"/>
      <c r="C75" s="63"/>
      <c r="D75" s="109"/>
      <c r="E75" s="63"/>
      <c r="F75" s="49"/>
      <c r="G75" s="20"/>
      <c r="H75" s="20"/>
      <c r="I75" s="20"/>
      <c r="J75" s="20"/>
    </row>
    <row r="76" spans="2:11" ht="15.75" x14ac:dyDescent="0.25">
      <c r="B76" s="97" t="s">
        <v>63</v>
      </c>
      <c r="C76" s="112">
        <v>107097942.72</v>
      </c>
      <c r="D76" s="92">
        <v>120186095.15000001</v>
      </c>
      <c r="E76" s="65">
        <f>E58+E63</f>
        <v>118401120.26000001</v>
      </c>
      <c r="F76" s="39">
        <f>F58+F63</f>
        <v>87058768.5</v>
      </c>
      <c r="G76" s="18">
        <f t="shared" ref="G76:G79" si="4">C76+E76</f>
        <v>225499062.98000002</v>
      </c>
      <c r="H76" s="18">
        <f t="shared" ref="H76:H79" si="5">D76+F76</f>
        <v>207244863.65000001</v>
      </c>
      <c r="I76" s="18">
        <v>0</v>
      </c>
      <c r="J76" s="18">
        <f t="shared" ref="J76:J79" si="6">C76+E76</f>
        <v>225499062.98000002</v>
      </c>
    </row>
    <row r="77" spans="2:11" ht="15.75" x14ac:dyDescent="0.25">
      <c r="B77" s="94"/>
      <c r="C77" s="57"/>
      <c r="D77" s="7"/>
      <c r="E77" s="66"/>
      <c r="F77" s="51"/>
      <c r="G77" s="20"/>
      <c r="H77" s="18"/>
      <c r="I77" s="20"/>
      <c r="J77" s="20"/>
    </row>
    <row r="78" spans="2:11" ht="15.75" x14ac:dyDescent="0.25">
      <c r="B78" s="94"/>
      <c r="C78" s="57"/>
      <c r="D78" s="7"/>
      <c r="E78" s="66"/>
      <c r="F78" s="51"/>
      <c r="G78" s="20"/>
      <c r="H78" s="18"/>
      <c r="I78" s="20"/>
      <c r="J78" s="20"/>
    </row>
    <row r="79" spans="2:11" ht="15.75" x14ac:dyDescent="0.25">
      <c r="B79" s="97" t="s">
        <v>64</v>
      </c>
      <c r="C79" s="112">
        <v>306302055.29000002</v>
      </c>
      <c r="D79" s="92">
        <v>324270787.52999997</v>
      </c>
      <c r="E79" s="65">
        <v>161326876.84999999</v>
      </c>
      <c r="F79" s="39">
        <v>147256155.38999999</v>
      </c>
      <c r="G79" s="18">
        <f t="shared" si="4"/>
        <v>467628932.13999999</v>
      </c>
      <c r="H79" s="18">
        <f t="shared" si="5"/>
        <v>471526942.91999996</v>
      </c>
      <c r="I79" s="18">
        <v>0</v>
      </c>
      <c r="J79" s="18">
        <f t="shared" si="6"/>
        <v>467628932.13999999</v>
      </c>
      <c r="K79" s="7"/>
    </row>
    <row r="80" spans="2:11" x14ac:dyDescent="0.25">
      <c r="B80" s="96"/>
      <c r="C80" s="58"/>
      <c r="D80" s="105"/>
      <c r="E80" s="67"/>
      <c r="F80" s="52"/>
      <c r="G80" s="27"/>
      <c r="H80" s="27"/>
      <c r="I80" s="31"/>
      <c r="J80" s="27"/>
    </row>
    <row r="81" spans="2:12" ht="15.75" x14ac:dyDescent="0.25">
      <c r="B81" s="97"/>
      <c r="C81" s="61"/>
      <c r="D81" s="101"/>
      <c r="E81" s="68"/>
      <c r="F81" s="48"/>
      <c r="G81" s="28"/>
      <c r="H81" s="28"/>
      <c r="I81" s="28"/>
      <c r="J81" s="28"/>
      <c r="K81" s="8"/>
      <c r="L81" s="7"/>
    </row>
    <row r="82" spans="2:12" ht="15.75" x14ac:dyDescent="0.25">
      <c r="B82" s="99"/>
      <c r="C82" s="116"/>
      <c r="D82" s="110"/>
      <c r="E82" s="69"/>
      <c r="F82" s="53"/>
      <c r="G82" s="29"/>
      <c r="H82" s="29"/>
      <c r="I82" s="29"/>
      <c r="J82" s="29"/>
      <c r="K82" s="7"/>
    </row>
    <row r="83" spans="2:12" x14ac:dyDescent="0.25">
      <c r="B83" s="33"/>
      <c r="C83" s="111"/>
      <c r="D83" s="34"/>
      <c r="F83" s="34"/>
      <c r="G83" s="34"/>
      <c r="H83" s="34"/>
      <c r="I83" s="34"/>
      <c r="J83" s="35"/>
    </row>
    <row r="84" spans="2:12" x14ac:dyDescent="0.25">
      <c r="B84" s="36"/>
      <c r="C84" s="37"/>
      <c r="J84" s="38"/>
    </row>
    <row r="85" spans="2:12" x14ac:dyDescent="0.25">
      <c r="B85" s="36"/>
      <c r="C85" s="37"/>
      <c r="D85" s="37"/>
      <c r="I85" s="37"/>
      <c r="J85" s="38"/>
    </row>
    <row r="86" spans="2:12" x14ac:dyDescent="0.25">
      <c r="B86" s="36"/>
      <c r="J86" s="38"/>
    </row>
    <row r="87" spans="2:12" x14ac:dyDescent="0.25">
      <c r="B87" s="78" t="s">
        <v>66</v>
      </c>
      <c r="C87" s="79"/>
      <c r="D87" s="79"/>
      <c r="E87" s="79"/>
      <c r="F87" s="79"/>
      <c r="G87" s="79"/>
      <c r="H87" s="79"/>
      <c r="I87" s="79"/>
      <c r="J87" s="80"/>
    </row>
    <row r="88" spans="2:12" x14ac:dyDescent="0.25">
      <c r="B88" s="70" t="s">
        <v>68</v>
      </c>
      <c r="C88" s="71"/>
      <c r="D88" s="71"/>
      <c r="E88" s="71"/>
      <c r="F88" s="71"/>
      <c r="G88" s="71"/>
      <c r="H88" s="71"/>
      <c r="I88" s="71"/>
      <c r="J88" s="72"/>
    </row>
    <row r="89" spans="2:12" x14ac:dyDescent="0.25">
      <c r="B89" s="70" t="s">
        <v>65</v>
      </c>
      <c r="C89" s="71"/>
      <c r="D89" s="71"/>
      <c r="E89" s="71"/>
      <c r="F89" s="71"/>
      <c r="G89" s="71"/>
      <c r="H89" s="71"/>
      <c r="I89" s="71"/>
      <c r="J89" s="72"/>
    </row>
    <row r="90" spans="2:12" x14ac:dyDescent="0.25">
      <c r="B90" s="117" t="s">
        <v>59</v>
      </c>
      <c r="C90" s="118"/>
      <c r="D90" s="118"/>
      <c r="E90" s="118"/>
      <c r="F90" s="118"/>
      <c r="G90" s="118"/>
      <c r="H90" s="118"/>
      <c r="I90" s="118"/>
      <c r="J90" s="119"/>
    </row>
  </sheetData>
  <mergeCells count="10">
    <mergeCell ref="B2:J2"/>
    <mergeCell ref="B3:J3"/>
    <mergeCell ref="B4:J4"/>
    <mergeCell ref="B5:B7"/>
    <mergeCell ref="B88:J88"/>
    <mergeCell ref="B89:J89"/>
    <mergeCell ref="B90:J90"/>
    <mergeCell ref="C5:D6"/>
    <mergeCell ref="E5:F6"/>
    <mergeCell ref="B87:J87"/>
  </mergeCells>
  <printOptions horizontalCentered="1"/>
  <pageMargins left="0.31496062992125984" right="0.31496062992125984" top="0.27559055118110237" bottom="0.27559055118110237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Contabilidad</cp:lastModifiedBy>
  <cp:lastPrinted>2024-03-07T21:42:50Z</cp:lastPrinted>
  <dcterms:created xsi:type="dcterms:W3CDTF">2022-03-21T19:42:41Z</dcterms:created>
  <dcterms:modified xsi:type="dcterms:W3CDTF">2024-03-07T21:42:52Z</dcterms:modified>
</cp:coreProperties>
</file>